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6" firstSheet="1" activeTab="2"/>
  </bookViews>
  <sheets>
    <sheet name="Распр-ие калорийности- Прил.4" sheetId="1" r:id="rId1"/>
    <sheet name="11-18 лет лето-осень" sheetId="2" r:id="rId2"/>
    <sheet name="7-10 лет лето-осень" sheetId="3" r:id="rId3"/>
    <sheet name="11-18 зима-весна" sheetId="4" r:id="rId4"/>
    <sheet name="7-10 зима-весна" sheetId="5" r:id="rId5"/>
    <sheet name="Лист4" sheetId="6" r:id="rId6"/>
  </sheets>
  <externalReferences>
    <externalReference r:id="rId9"/>
  </externalReferences>
  <definedNames>
    <definedName name="_xlnm._FilterDatabase" localSheetId="1" hidden="1">'11-18 лет лето-осень'!$B$2:$C$244</definedName>
    <definedName name="A65638">#REF!</definedName>
    <definedName name="_xlnm.Print_Titles" localSheetId="3">'11-18 зима-весна'!$1:$2</definedName>
    <definedName name="_xlnm.Print_Titles" localSheetId="1">'11-18 лет лето-осень'!$2:$2</definedName>
    <definedName name="_xlnm.Print_Titles" localSheetId="4">'7-10 зима-весна'!$2:$2</definedName>
    <definedName name="_xlnm.Print_Titles" localSheetId="2">'7-10 лет лето-осень'!$1:$2</definedName>
    <definedName name="_xlnm.Print_Area" localSheetId="1">'11-18 лет лето-осень'!$A$1:$K$276</definedName>
  </definedNames>
  <calcPr fullCalcOnLoad="1"/>
</workbook>
</file>

<file path=xl/sharedStrings.xml><?xml version="1.0" encoding="utf-8"?>
<sst xmlns="http://schemas.openxmlformats.org/spreadsheetml/2006/main" count="1116" uniqueCount="138">
  <si>
    <t>Приложение 1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</si>
  <si>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</si>
  <si>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</si>
  <si>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</si>
  <si>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</si>
  <si>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</si>
  <si>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</si>
  <si>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</si>
  <si>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В1</t>
  </si>
  <si>
    <t>С</t>
  </si>
  <si>
    <t>Са</t>
  </si>
  <si>
    <t>Fe</t>
  </si>
  <si>
    <t>Завтрак</t>
  </si>
  <si>
    <t>Хлеб пшеничный</t>
  </si>
  <si>
    <t>Итого завтрак:</t>
  </si>
  <si>
    <t>Обед</t>
  </si>
  <si>
    <t>Хлеб ржаной</t>
  </si>
  <si>
    <t>Итого обед:</t>
  </si>
  <si>
    <t>ИТОГО</t>
  </si>
  <si>
    <t>2 день</t>
  </si>
  <si>
    <t>Сок</t>
  </si>
  <si>
    <t>3 день</t>
  </si>
  <si>
    <t xml:space="preserve">Обед </t>
  </si>
  <si>
    <t>4 день</t>
  </si>
  <si>
    <t>Капуста тушеная</t>
  </si>
  <si>
    <t>5 день</t>
  </si>
  <si>
    <t>6 день</t>
  </si>
  <si>
    <t>7 день</t>
  </si>
  <si>
    <t>8 день</t>
  </si>
  <si>
    <t>9 день</t>
  </si>
  <si>
    <t>10 день</t>
  </si>
  <si>
    <t>Средн.</t>
  </si>
  <si>
    <t>Приложение 4</t>
  </si>
  <si>
    <t>Распределение калорийности рациона по приемам пищи для детей 7-11 лет на летне-осенний период года.</t>
  </si>
  <si>
    <t>сут</t>
  </si>
  <si>
    <t>Какао с молоком</t>
  </si>
  <si>
    <t>Суп картофельный с рыбой</t>
  </si>
  <si>
    <t>Борщ с капустой и картофелем</t>
  </si>
  <si>
    <t>Щи из свежей капусты с картофелем</t>
  </si>
  <si>
    <t xml:space="preserve">Рассольник ленинградский </t>
  </si>
  <si>
    <t>Каша ячневая вязкая</t>
  </si>
  <si>
    <t xml:space="preserve">Каша "Дружба" </t>
  </si>
  <si>
    <t>Чай с лимоном</t>
  </si>
  <si>
    <t>Чай с молоком</t>
  </si>
  <si>
    <t>Чай с сахаром</t>
  </si>
  <si>
    <t>Каша пшеничная вязкая</t>
  </si>
  <si>
    <t>Суп картофельный с фрикадельками</t>
  </si>
  <si>
    <t xml:space="preserve">Картофельное пюре </t>
  </si>
  <si>
    <t xml:space="preserve">Макаронные изделия отварные </t>
  </si>
  <si>
    <t>Рис отварной</t>
  </si>
  <si>
    <t>Гуляш из говядины</t>
  </si>
  <si>
    <t>Тефтели из говядины с рисом ("ежики")</t>
  </si>
  <si>
    <t xml:space="preserve">Бутерброд с сыром </t>
  </si>
  <si>
    <t>Яйцо вареное</t>
  </si>
  <si>
    <t>Печенье</t>
  </si>
  <si>
    <t xml:space="preserve">Фрукты </t>
  </si>
  <si>
    <t>Курица в соусе с томатом</t>
  </si>
  <si>
    <t>Тефтели рыбные</t>
  </si>
  <si>
    <t>Зеленый консервированный горошек (подгарнировка)</t>
  </si>
  <si>
    <t>Икра кабачковая</t>
  </si>
  <si>
    <t>Кофейный напиток с молоком</t>
  </si>
  <si>
    <t>Компот из смеси сухофруктов</t>
  </si>
  <si>
    <t>Масло сливочное</t>
  </si>
  <si>
    <t>Бутерброд с джемом (1-й вариант)</t>
  </si>
  <si>
    <t>Кисель из концентрата ягодного</t>
  </si>
  <si>
    <t>Йогурт</t>
  </si>
  <si>
    <t>Полдник</t>
  </si>
  <si>
    <t>Итого полдник:</t>
  </si>
  <si>
    <t>1 день</t>
  </si>
  <si>
    <t>Итого полдник</t>
  </si>
  <si>
    <t>Пряники</t>
  </si>
  <si>
    <t>Каша из хлопьев овсяных "Геркулес" жидкая</t>
  </si>
  <si>
    <t>229(сб. 2008 г.)</t>
  </si>
  <si>
    <t>Каша рисовая молочная жидкая</t>
  </si>
  <si>
    <t>Вафли</t>
  </si>
  <si>
    <t xml:space="preserve">ИТОГО    </t>
  </si>
  <si>
    <t>0.06</t>
  </si>
  <si>
    <t>287(2)</t>
  </si>
  <si>
    <t>Итого :</t>
  </si>
  <si>
    <t>Овощи порционно</t>
  </si>
  <si>
    <t>Макароны отварные с овощами</t>
  </si>
  <si>
    <t>Тефтели из говядины в соусе</t>
  </si>
  <si>
    <t>Сок фруктовый</t>
  </si>
  <si>
    <t>Кондитерские изделия</t>
  </si>
  <si>
    <t>Бутерброд с маслом</t>
  </si>
  <si>
    <t>Зеленый горошек консервированный</t>
  </si>
  <si>
    <t>Фрукты</t>
  </si>
  <si>
    <t>Борщ из свежей капусты с картофелем</t>
  </si>
  <si>
    <t>Шницель рубленый</t>
  </si>
  <si>
    <t>Бутерброд с сыром</t>
  </si>
  <si>
    <t>Каша гречневая</t>
  </si>
  <si>
    <t>Бутерброд с повидлом</t>
  </si>
  <si>
    <t>Кофейный напиток</t>
  </si>
  <si>
    <t>Кондитерские изделия (выпечка)</t>
  </si>
  <si>
    <t>Котлета куриная</t>
  </si>
  <si>
    <t>Макаронные изделия с овощами</t>
  </si>
  <si>
    <t>Рассольник "Ленинградский"</t>
  </si>
  <si>
    <t>Каша пшенная жидкая</t>
  </si>
  <si>
    <t>Каша из кукурузной крупы</t>
  </si>
  <si>
    <t>Яйцо отварное</t>
  </si>
  <si>
    <t>Жаркое по-домашнему с говядиной тушеной</t>
  </si>
  <si>
    <t>Каша "Дружба"</t>
  </si>
  <si>
    <t xml:space="preserve">Бутерброд с повидлом </t>
  </si>
  <si>
    <t>Кнели из кур</t>
  </si>
  <si>
    <t xml:space="preserve">Суп картофельный с бобовыми </t>
  </si>
  <si>
    <t xml:space="preserve">Салат из свёклы с чесноком </t>
  </si>
  <si>
    <t>11 день</t>
  </si>
  <si>
    <t>12 день</t>
  </si>
  <si>
    <t xml:space="preserve">Каша Пшенная </t>
  </si>
  <si>
    <t xml:space="preserve">Икра кабачковая </t>
  </si>
  <si>
    <t xml:space="preserve">Рыба жареная </t>
  </si>
  <si>
    <t>Плов из курицы</t>
  </si>
  <si>
    <t>Фрукт</t>
  </si>
  <si>
    <t>295 (1)</t>
  </si>
  <si>
    <t>269 (1)</t>
  </si>
  <si>
    <t>Суп гороховый</t>
  </si>
  <si>
    <t>Суп картофельный с рыбными консервами</t>
  </si>
  <si>
    <t>Суп картофельный с клецками</t>
  </si>
  <si>
    <t>Фрикадельки из говядины</t>
  </si>
  <si>
    <t>Картофельное пюре</t>
  </si>
  <si>
    <t>Компот из свежих плодов</t>
  </si>
  <si>
    <t>Кисель из концентрата плодового/ягодного</t>
  </si>
  <si>
    <t>Напиток из шиповника</t>
  </si>
  <si>
    <t>Кисель из концетрата плодового/ягодного</t>
  </si>
  <si>
    <t>Кисель из концентрата плодового\ягодного</t>
  </si>
  <si>
    <t>Булочка "Ванильная"</t>
  </si>
  <si>
    <t>Сдоба обыкновенная</t>
  </si>
  <si>
    <t>Булочка молочная</t>
  </si>
  <si>
    <t>Булочка домашняя</t>
  </si>
  <si>
    <t>Слойка с повидлом</t>
  </si>
  <si>
    <t>Кодитерские изделия</t>
  </si>
  <si>
    <t xml:space="preserve">Кондитерские изделия </t>
  </si>
  <si>
    <t>Суп картофельный с макаронными изделиями</t>
  </si>
  <si>
    <t xml:space="preserve">Тефтели рыбные </t>
  </si>
  <si>
    <t>Тефтели рыбные в соусе</t>
  </si>
  <si>
    <t>70\50</t>
  </si>
  <si>
    <t>75\25</t>
  </si>
  <si>
    <t>Кукуруза консервированная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</si>
</sst>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_-* #,##0.000_р_._-;\-* #,##0.000_р_._-;_-* &quot;-&quot;??_р_._-;_-@_-"/>
    <numFmt numFmtId="204" formatCode="_-* #,##0.0_р_._-;\-* #,##0.0_р_._-;_-* &quot;-&quot;??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9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53" applyFont="1" applyBorder="1">
      <alignment/>
      <protection/>
    </xf>
    <xf numFmtId="0" fontId="21" fillId="4" borderId="10" xfId="53" applyFont="1" applyFill="1" applyBorder="1" applyAlignment="1">
      <alignment horizontal="center" vertical="center" wrapText="1"/>
      <protection/>
    </xf>
    <xf numFmtId="2" fontId="21" fillId="4" borderId="10" xfId="53" applyNumberFormat="1" applyFont="1" applyFill="1" applyBorder="1" applyAlignment="1">
      <alignment horizontal="center" vertical="center" wrapText="1"/>
      <protection/>
    </xf>
    <xf numFmtId="2" fontId="21" fillId="4" borderId="10" xfId="53" applyNumberFormat="1" applyFont="1" applyFill="1" applyBorder="1" applyAlignment="1">
      <alignment horizontal="center" vertical="center"/>
      <protection/>
    </xf>
    <xf numFmtId="0" fontId="0" fillId="4" borderId="0" xfId="53" applyFont="1" applyFill="1" applyBorder="1">
      <alignment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2" fontId="0" fillId="0" borderId="10" xfId="53" applyNumberFormat="1" applyFont="1" applyFill="1" applyBorder="1">
      <alignment/>
      <protection/>
    </xf>
    <xf numFmtId="2" fontId="0" fillId="0" borderId="11" xfId="53" applyNumberFormat="1" applyFont="1" applyFill="1" applyBorder="1">
      <alignment/>
      <protection/>
    </xf>
    <xf numFmtId="0" fontId="0" fillId="0" borderId="0" xfId="53" applyFont="1" applyFill="1" applyBorder="1">
      <alignment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2" fontId="0" fillId="0" borderId="10" xfId="53" applyNumberFormat="1" applyFont="1" applyBorder="1">
      <alignment/>
      <protection/>
    </xf>
    <xf numFmtId="0" fontId="24" fillId="0" borderId="10" xfId="53" applyFont="1" applyBorder="1" applyAlignment="1">
      <alignment horizontal="center" vertical="center"/>
      <protection/>
    </xf>
    <xf numFmtId="0" fontId="21" fillId="0" borderId="10" xfId="53" applyFont="1" applyFill="1" applyBorder="1" applyAlignment="1" applyProtection="1">
      <alignment horizontal="center" vertical="center" wrapText="1"/>
      <protection locked="0"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 applyProtection="1">
      <alignment horizontal="center" vertical="center" wrapText="1"/>
      <protection locked="0"/>
    </xf>
    <xf numFmtId="0" fontId="7" fillId="0" borderId="0" xfId="53">
      <alignment/>
      <protection/>
    </xf>
    <xf numFmtId="0" fontId="24" fillId="0" borderId="0" xfId="53" applyFont="1" applyAlignment="1">
      <alignment horizontal="center" vertical="center" wrapText="1"/>
      <protection/>
    </xf>
    <xf numFmtId="2" fontId="21" fillId="4" borderId="10" xfId="53" applyNumberFormat="1" applyFont="1" applyFill="1" applyBorder="1" applyAlignment="1">
      <alignment horizontal="right" vertical="center" wrapText="1"/>
      <protection/>
    </xf>
    <xf numFmtId="2" fontId="21" fillId="4" borderId="10" xfId="53" applyNumberFormat="1" applyFont="1" applyFill="1" applyBorder="1">
      <alignment/>
      <protection/>
    </xf>
    <xf numFmtId="0" fontId="21" fillId="0" borderId="0" xfId="53" applyFont="1" applyBorder="1">
      <alignment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wrapText="1"/>
      <protection/>
    </xf>
    <xf numFmtId="0" fontId="0" fillId="0" borderId="10" xfId="53" applyFont="1" applyBorder="1">
      <alignment/>
      <protection/>
    </xf>
    <xf numFmtId="2" fontId="0" fillId="24" borderId="10" xfId="53" applyNumberFormat="1" applyFont="1" applyFill="1" applyBorder="1">
      <alignment/>
      <protection/>
    </xf>
    <xf numFmtId="0" fontId="21" fillId="0" borderId="10" xfId="53" applyFont="1" applyBorder="1" applyAlignment="1">
      <alignment horizontal="center"/>
      <protection/>
    </xf>
    <xf numFmtId="0" fontId="21" fillId="0" borderId="12" xfId="53" applyFont="1" applyBorder="1" applyAlignment="1">
      <alignment horizontal="center" wrapText="1"/>
      <protection/>
    </xf>
    <xf numFmtId="2" fontId="0" fillId="0" borderId="13" xfId="53" applyNumberFormat="1" applyFont="1" applyBorder="1">
      <alignment/>
      <protection/>
    </xf>
    <xf numFmtId="0" fontId="0" fillId="24" borderId="10" xfId="53" applyFont="1" applyFill="1" applyBorder="1">
      <alignment/>
      <protection/>
    </xf>
    <xf numFmtId="0" fontId="21" fillId="24" borderId="10" xfId="53" applyFont="1" applyFill="1" applyBorder="1" applyAlignment="1">
      <alignment horizontal="center"/>
      <protection/>
    </xf>
    <xf numFmtId="2" fontId="0" fillId="0" borderId="12" xfId="53" applyNumberFormat="1" applyFont="1" applyBorder="1">
      <alignment/>
      <protection/>
    </xf>
    <xf numFmtId="2" fontId="7" fillId="0" borderId="0" xfId="53" applyNumberFormat="1">
      <alignment/>
      <protection/>
    </xf>
    <xf numFmtId="0" fontId="25" fillId="4" borderId="14" xfId="53" applyFont="1" applyFill="1" applyBorder="1" applyAlignment="1">
      <alignment horizontal="center"/>
      <protection/>
    </xf>
    <xf numFmtId="2" fontId="7" fillId="0" borderId="10" xfId="53" applyNumberFormat="1" applyBorder="1" applyAlignment="1">
      <alignment horizontal="center"/>
      <protection/>
    </xf>
    <xf numFmtId="2" fontId="24" fillId="0" borderId="10" xfId="53" applyNumberFormat="1" applyFont="1" applyBorder="1" applyAlignment="1">
      <alignment horizontal="center"/>
      <protection/>
    </xf>
    <xf numFmtId="2" fontId="7" fillId="0" borderId="15" xfId="53" applyNumberFormat="1" applyBorder="1" applyAlignment="1">
      <alignment horizontal="center"/>
      <protection/>
    </xf>
    <xf numFmtId="2" fontId="27" fillId="0" borderId="0" xfId="53" applyNumberFormat="1" applyFont="1">
      <alignment/>
      <protection/>
    </xf>
    <xf numFmtId="0" fontId="25" fillId="4" borderId="10" xfId="53" applyFont="1" applyFill="1" applyBorder="1" applyAlignment="1">
      <alignment horizontal="center"/>
      <protection/>
    </xf>
    <xf numFmtId="2" fontId="26" fillId="4" borderId="10" xfId="53" applyNumberFormat="1" applyFont="1" applyFill="1" applyBorder="1" applyAlignment="1">
      <alignment horizontal="center"/>
      <protection/>
    </xf>
    <xf numFmtId="2" fontId="28" fillId="4" borderId="10" xfId="53" applyNumberFormat="1" applyFont="1" applyFill="1" applyBorder="1" applyAlignment="1">
      <alignment horizontal="center"/>
      <protection/>
    </xf>
    <xf numFmtId="2" fontId="26" fillId="4" borderId="16" xfId="53" applyNumberFormat="1" applyFont="1" applyFill="1" applyBorder="1" applyAlignment="1">
      <alignment horizontal="center"/>
      <protection/>
    </xf>
    <xf numFmtId="2" fontId="28" fillId="4" borderId="16" xfId="53" applyNumberFormat="1" applyFont="1" applyFill="1" applyBorder="1" applyAlignment="1">
      <alignment horizontal="center"/>
      <protection/>
    </xf>
    <xf numFmtId="2" fontId="26" fillId="0" borderId="15" xfId="53" applyNumberFormat="1" applyFont="1" applyBorder="1" applyAlignment="1">
      <alignment horizontal="center"/>
      <protection/>
    </xf>
    <xf numFmtId="2" fontId="29" fillId="0" borderId="0" xfId="53" applyNumberFormat="1" applyFont="1">
      <alignment/>
      <protection/>
    </xf>
    <xf numFmtId="0" fontId="2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4" fillId="0" borderId="11" xfId="53" applyFont="1" applyBorder="1" applyAlignment="1">
      <alignment horizontal="center" vertical="center"/>
      <protection/>
    </xf>
    <xf numFmtId="2" fontId="0" fillId="0" borderId="11" xfId="53" applyNumberFormat="1" applyFont="1" applyBorder="1" applyAlignment="1">
      <alignment horizontal="right"/>
      <protection/>
    </xf>
    <xf numFmtId="0" fontId="21" fillId="0" borderId="11" xfId="53" applyFont="1" applyBorder="1" applyAlignment="1">
      <alignment horizontal="center" vertical="center" wrapText="1"/>
      <protection/>
    </xf>
    <xf numFmtId="2" fontId="21" fillId="4" borderId="10" xfId="53" applyNumberFormat="1" applyFont="1" applyFill="1" applyBorder="1" applyAlignment="1">
      <alignment vertical="center" wrapText="1"/>
      <protection/>
    </xf>
    <xf numFmtId="0" fontId="21" fillId="24" borderId="10" xfId="53" applyFont="1" applyFill="1" applyBorder="1" applyAlignment="1">
      <alignment horizontal="center" vertical="center" wrapText="1"/>
      <protection/>
    </xf>
    <xf numFmtId="2" fontId="21" fillId="0" borderId="10" xfId="53" applyNumberFormat="1" applyFont="1" applyFill="1" applyBorder="1" applyAlignment="1">
      <alignment horizontal="right" vertical="center" wrapText="1"/>
      <protection/>
    </xf>
    <xf numFmtId="2" fontId="21" fillId="0" borderId="10" xfId="53" applyNumberFormat="1" applyFont="1" applyFill="1" applyBorder="1" applyAlignment="1">
      <alignment vertical="center" wrapText="1"/>
      <protection/>
    </xf>
    <xf numFmtId="2" fontId="0" fillId="0" borderId="10" xfId="53" applyNumberFormat="1" applyFont="1" applyFill="1" applyBorder="1" applyAlignment="1">
      <alignment horizontal="right" vertical="center" wrapText="1"/>
      <protection/>
    </xf>
    <xf numFmtId="2" fontId="0" fillId="0" borderId="10" xfId="53" applyNumberFormat="1" applyFont="1" applyFill="1" applyBorder="1" applyAlignment="1">
      <alignment vertical="center" wrapText="1"/>
      <protection/>
    </xf>
    <xf numFmtId="2" fontId="0" fillId="4" borderId="10" xfId="53" applyNumberFormat="1" applyFont="1" applyFill="1" applyBorder="1" applyAlignment="1">
      <alignment horizontal="right" vertical="center" wrapText="1"/>
      <protection/>
    </xf>
    <xf numFmtId="0" fontId="24" fillId="0" borderId="10" xfId="53" applyFont="1" applyFill="1" applyBorder="1" applyAlignment="1">
      <alignment horizontal="center" vertical="center"/>
      <protection/>
    </xf>
    <xf numFmtId="202" fontId="21" fillId="4" borderId="10" xfId="53" applyNumberFormat="1" applyFont="1" applyFill="1" applyBorder="1" applyAlignment="1">
      <alignment horizontal="right" vertical="center" wrapText="1"/>
      <protection/>
    </xf>
    <xf numFmtId="0" fontId="24" fillId="24" borderId="10" xfId="53" applyFont="1" applyFill="1" applyBorder="1" applyAlignment="1">
      <alignment horizontal="center" vertical="center"/>
      <protection/>
    </xf>
    <xf numFmtId="0" fontId="21" fillId="24" borderId="17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 applyProtection="1">
      <alignment horizontal="center" wrapText="1"/>
      <protection locked="0"/>
    </xf>
    <xf numFmtId="0" fontId="22" fillId="0" borderId="10" xfId="53" applyFont="1" applyFill="1" applyBorder="1" applyAlignment="1">
      <alignment horizontal="center" wrapText="1"/>
      <protection/>
    </xf>
    <xf numFmtId="0" fontId="23" fillId="0" borderId="10" xfId="53" applyFont="1" applyFill="1" applyBorder="1" applyAlignment="1">
      <alignment horizontal="center" wrapText="1"/>
      <protection/>
    </xf>
    <xf numFmtId="0" fontId="21" fillId="0" borderId="10" xfId="53" applyFont="1" applyFill="1" applyBorder="1" applyAlignment="1">
      <alignment horizont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center" wrapText="1"/>
      <protection/>
    </xf>
    <xf numFmtId="0" fontId="21" fillId="4" borderId="10" xfId="53" applyFont="1" applyFill="1" applyBorder="1" applyAlignment="1">
      <alignment horizontal="center" wrapText="1"/>
      <protection/>
    </xf>
    <xf numFmtId="0" fontId="23" fillId="24" borderId="10" xfId="53" applyFont="1" applyFill="1" applyBorder="1" applyAlignment="1">
      <alignment horizontal="center" wrapText="1"/>
      <protection/>
    </xf>
    <xf numFmtId="0" fontId="21" fillId="24" borderId="17" xfId="53" applyFont="1" applyFill="1" applyBorder="1" applyAlignment="1">
      <alignment horizontal="center" wrapText="1"/>
      <protection/>
    </xf>
    <xf numFmtId="0" fontId="23" fillId="0" borderId="10" xfId="53" applyFont="1" applyFill="1" applyBorder="1" applyAlignment="1">
      <alignment horizontal="center" wrapText="1"/>
      <protection/>
    </xf>
    <xf numFmtId="0" fontId="23" fillId="0" borderId="10" xfId="53" applyFont="1" applyFill="1" applyBorder="1" applyAlignment="1">
      <alignment horizontal="center" wrapText="1"/>
      <protection/>
    </xf>
    <xf numFmtId="0" fontId="21" fillId="0" borderId="14" xfId="53" applyFont="1" applyFill="1" applyBorder="1" applyAlignment="1">
      <alignment horizontal="center" wrapText="1"/>
      <protection/>
    </xf>
    <xf numFmtId="0" fontId="21" fillId="0" borderId="12" xfId="53" applyFont="1" applyFill="1" applyBorder="1" applyAlignment="1">
      <alignment horizontal="center" wrapText="1"/>
      <protection/>
    </xf>
    <xf numFmtId="0" fontId="21" fillId="0" borderId="10" xfId="0" applyFont="1" applyFill="1" applyBorder="1" applyAlignment="1">
      <alignment horizontal="center" wrapText="1"/>
    </xf>
    <xf numFmtId="0" fontId="21" fillId="0" borderId="10" xfId="53" applyFont="1" applyFill="1" applyBorder="1" applyAlignment="1">
      <alignment horizont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7" xfId="53" applyFont="1" applyBorder="1" applyAlignment="1">
      <alignment horizontal="center" vertical="center" wrapText="1"/>
      <protection/>
    </xf>
    <xf numFmtId="0" fontId="30" fillId="0" borderId="10" xfId="53" applyFont="1" applyFill="1" applyBorder="1" applyAlignment="1" applyProtection="1">
      <alignment horizontal="center" wrapText="1"/>
      <protection locked="0"/>
    </xf>
    <xf numFmtId="0" fontId="21" fillId="0" borderId="17" xfId="53" applyFont="1" applyFill="1" applyBorder="1" applyAlignment="1">
      <alignment horizontal="center" wrapText="1"/>
      <protection/>
    </xf>
    <xf numFmtId="0" fontId="24" fillId="0" borderId="0" xfId="53" applyFont="1" applyAlignment="1">
      <alignment horizontal="right"/>
      <protection/>
    </xf>
    <xf numFmtId="0" fontId="26" fillId="0" borderId="0" xfId="53" applyFont="1" applyBorder="1" applyAlignment="1">
      <alignment horizontal="center" wrapText="1"/>
      <protection/>
    </xf>
    <xf numFmtId="2" fontId="0" fillId="0" borderId="17" xfId="53" applyNumberFormat="1" applyFont="1" applyBorder="1" applyAlignment="1">
      <alignment horizontal="right"/>
      <protection/>
    </xf>
    <xf numFmtId="2" fontId="0" fillId="0" borderId="18" xfId="53" applyNumberFormat="1" applyFont="1" applyBorder="1" applyAlignment="1">
      <alignment horizontal="right"/>
      <protection/>
    </xf>
    <xf numFmtId="2" fontId="0" fillId="0" borderId="11" xfId="53" applyNumberFormat="1" applyFont="1" applyBorder="1" applyAlignment="1">
      <alignment horizontal="right"/>
      <protection/>
    </xf>
    <xf numFmtId="2" fontId="21" fillId="0" borderId="19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/>
      <protection/>
    </xf>
    <xf numFmtId="2" fontId="0" fillId="0" borderId="18" xfId="53" applyNumberFormat="1" applyFont="1" applyBorder="1" applyAlignment="1">
      <alignment horizontal="center"/>
      <protection/>
    </xf>
    <xf numFmtId="2" fontId="0" fillId="0" borderId="11" xfId="53" applyNumberFormat="1" applyFont="1" applyBorder="1" applyAlignment="1">
      <alignment horizontal="center"/>
      <protection/>
    </xf>
    <xf numFmtId="0" fontId="24" fillId="0" borderId="17" xfId="53" applyFont="1" applyBorder="1" applyAlignment="1">
      <alignment horizontal="center" vertical="center"/>
      <protection/>
    </xf>
    <xf numFmtId="0" fontId="24" fillId="0" borderId="18" xfId="53" applyFont="1" applyBorder="1" applyAlignment="1">
      <alignment horizontal="center" vertical="center"/>
      <protection/>
    </xf>
    <xf numFmtId="0" fontId="24" fillId="0" borderId="11" xfId="53" applyFont="1" applyBorder="1" applyAlignment="1">
      <alignment horizontal="center" vertical="center"/>
      <protection/>
    </xf>
    <xf numFmtId="0" fontId="21" fillId="0" borderId="17" xfId="53" applyFont="1" applyFill="1" applyBorder="1" applyAlignment="1" applyProtection="1">
      <alignment horizontal="center" vertical="center" wrapText="1"/>
      <protection locked="0"/>
    </xf>
    <xf numFmtId="0" fontId="21" fillId="0" borderId="18" xfId="53" applyFont="1" applyFill="1" applyBorder="1" applyAlignment="1" applyProtection="1">
      <alignment horizontal="center" vertical="center" wrapText="1"/>
      <protection locked="0"/>
    </xf>
    <xf numFmtId="0" fontId="21" fillId="0" borderId="11" xfId="53" applyFont="1" applyFill="1" applyBorder="1" applyAlignment="1" applyProtection="1">
      <alignment horizontal="center" vertical="center" wrapText="1"/>
      <protection locked="0"/>
    </xf>
    <xf numFmtId="0" fontId="21" fillId="0" borderId="17" xfId="53" applyFont="1" applyBorder="1" applyAlignment="1" applyProtection="1">
      <alignment horizontal="center" vertical="center" wrapText="1"/>
      <protection locked="0"/>
    </xf>
    <xf numFmtId="0" fontId="21" fillId="0" borderId="18" xfId="53" applyFont="1" applyBorder="1" applyAlignment="1" applyProtection="1">
      <alignment horizontal="center" vertical="center" wrapText="1"/>
      <protection locked="0"/>
    </xf>
    <xf numFmtId="0" fontId="21" fillId="0" borderId="11" xfId="53" applyFont="1" applyBorder="1" applyAlignment="1" applyProtection="1">
      <alignment horizontal="center" vertical="center" wrapText="1"/>
      <protection locked="0"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. Летне-осенний период 27.04.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%20&#1051;&#1077;&#1090;&#1085;&#1077;-&#1086;&#1089;&#1077;&#1085;&#1085;&#1080;&#1081;%20&#1087;&#1077;&#1088;&#1080;&#1086;&#1076;%2027.04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, 7-11лет"/>
      <sheetName val="Приложение 1"/>
      <sheetName val="Набор продуктов- Приложение 2"/>
      <sheetName val="Калорийность- Приложение 3"/>
      <sheetName val="Распр-ие калорийности- Прил.4"/>
      <sheetName val="Повторы"/>
    </sheetNames>
    <sheetDataSet>
      <sheetData sheetId="1">
        <row r="14">
          <cell r="J14">
            <v>524.23</v>
          </cell>
        </row>
        <row r="36">
          <cell r="J36">
            <v>842.73</v>
          </cell>
        </row>
        <row r="59">
          <cell r="J59">
            <v>740.18</v>
          </cell>
        </row>
        <row r="82">
          <cell r="J82">
            <v>905.75</v>
          </cell>
        </row>
        <row r="96">
          <cell r="J96">
            <v>419.70000000000005</v>
          </cell>
        </row>
        <row r="113">
          <cell r="J113">
            <v>941.4899999999999</v>
          </cell>
        </row>
        <row r="134">
          <cell r="J134">
            <v>686.55</v>
          </cell>
        </row>
        <row r="156">
          <cell r="J156">
            <v>824.9499999999999</v>
          </cell>
        </row>
        <row r="177">
          <cell r="J177">
            <v>597.52</v>
          </cell>
        </row>
        <row r="198">
          <cell r="J198">
            <v>913.8199999999999</v>
          </cell>
        </row>
        <row r="217">
          <cell r="J217">
            <v>586.3199999999999</v>
          </cell>
        </row>
        <row r="236">
          <cell r="J236">
            <v>1178.9</v>
          </cell>
        </row>
        <row r="249">
          <cell r="J249">
            <v>548.92</v>
          </cell>
        </row>
        <row r="266">
          <cell r="J266">
            <v>836.89</v>
          </cell>
        </row>
        <row r="283">
          <cell r="J283">
            <v>587.9399999999999</v>
          </cell>
        </row>
        <row r="307">
          <cell r="J307">
            <v>849.73</v>
          </cell>
        </row>
        <row r="328">
          <cell r="J328">
            <v>665.82</v>
          </cell>
        </row>
        <row r="348">
          <cell r="J348">
            <v>861.2099999999999</v>
          </cell>
        </row>
        <row r="368">
          <cell r="J368">
            <v>459.56</v>
          </cell>
        </row>
        <row r="391">
          <cell r="J391">
            <v>990.1800000000001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9.28125" style="17" customWidth="1"/>
    <col min="2" max="2" width="14.421875" style="17" customWidth="1"/>
    <col min="3" max="3" width="13.8515625" style="17" customWidth="1"/>
    <col min="4" max="4" width="15.28125" style="17" customWidth="1"/>
    <col min="5" max="5" width="12.57421875" style="17" customWidth="1"/>
    <col min="6" max="6" width="14.7109375" style="17" customWidth="1"/>
    <col min="7" max="16384" width="9.140625" style="17" customWidth="1"/>
  </cols>
  <sheetData>
    <row r="1" spans="1:6" ht="12.75">
      <c r="A1" s="81" t="s">
        <v>32</v>
      </c>
      <c r="B1" s="81"/>
      <c r="C1" s="81"/>
      <c r="D1" s="81"/>
      <c r="E1" s="81"/>
      <c r="F1" s="81"/>
    </row>
    <row r="2" spans="1:6" ht="46.5" customHeight="1">
      <c r="A2" s="82" t="s">
        <v>33</v>
      </c>
      <c r="B2" s="82"/>
      <c r="C2" s="82"/>
      <c r="D2" s="82"/>
      <c r="E2" s="82"/>
      <c r="F2" s="82"/>
    </row>
    <row r="3" spans="1:7" ht="20.25" customHeight="1">
      <c r="A3" s="33">
        <v>1</v>
      </c>
      <c r="B3" s="34">
        <f>'[1]Приложение 1'!J14</f>
        <v>524.23</v>
      </c>
      <c r="C3" s="35">
        <f aca="true" t="shared" si="0" ref="C3:C12">B3*100/F3</f>
        <v>22.307659574468087</v>
      </c>
      <c r="D3" s="34">
        <f>'[1]Приложение 1'!J36</f>
        <v>842.73</v>
      </c>
      <c r="E3" s="35">
        <f aca="true" t="shared" si="1" ref="E3:E12">D3*100/F3</f>
        <v>35.860851063829784</v>
      </c>
      <c r="F3" s="36">
        <v>2350</v>
      </c>
      <c r="G3" s="37" t="s">
        <v>34</v>
      </c>
    </row>
    <row r="4" spans="1:7" ht="18" customHeight="1">
      <c r="A4" s="33">
        <v>2</v>
      </c>
      <c r="B4" s="34">
        <f>'[1]Приложение 1'!J59</f>
        <v>740.18</v>
      </c>
      <c r="C4" s="35">
        <f t="shared" si="0"/>
        <v>31.497021276595746</v>
      </c>
      <c r="D4" s="34">
        <f>'[1]Приложение 1'!J82</f>
        <v>905.75</v>
      </c>
      <c r="E4" s="35">
        <f t="shared" si="1"/>
        <v>38.54255319148936</v>
      </c>
      <c r="F4" s="36">
        <v>2350</v>
      </c>
      <c r="G4" s="37">
        <f aca="true" t="shared" si="2" ref="G4:G13">C4+E4</f>
        <v>70.0395744680851</v>
      </c>
    </row>
    <row r="5" spans="1:7" ht="21" customHeight="1">
      <c r="A5" s="33">
        <v>3</v>
      </c>
      <c r="B5" s="34">
        <f>'[1]Приложение 1'!J96</f>
        <v>419.70000000000005</v>
      </c>
      <c r="C5" s="35">
        <f t="shared" si="0"/>
        <v>17.85957446808511</v>
      </c>
      <c r="D5" s="34">
        <f>'[1]Приложение 1'!J113</f>
        <v>941.4899999999999</v>
      </c>
      <c r="E5" s="35">
        <f t="shared" si="1"/>
        <v>40.06340425531914</v>
      </c>
      <c r="F5" s="36">
        <v>2350</v>
      </c>
      <c r="G5" s="37">
        <f t="shared" si="2"/>
        <v>57.922978723404256</v>
      </c>
    </row>
    <row r="6" spans="1:7" ht="21" customHeight="1">
      <c r="A6" s="33">
        <v>4</v>
      </c>
      <c r="B6" s="34">
        <f>'[1]Приложение 1'!J134</f>
        <v>686.55</v>
      </c>
      <c r="C6" s="35">
        <f t="shared" si="0"/>
        <v>29.214893617021275</v>
      </c>
      <c r="D6" s="34">
        <f>'[1]Приложение 1'!J156</f>
        <v>824.9499999999999</v>
      </c>
      <c r="E6" s="35">
        <f t="shared" si="1"/>
        <v>35.10425531914893</v>
      </c>
      <c r="F6" s="36">
        <v>2350</v>
      </c>
      <c r="G6" s="37">
        <f t="shared" si="2"/>
        <v>64.31914893617021</v>
      </c>
    </row>
    <row r="7" spans="1:7" ht="20.25" customHeight="1">
      <c r="A7" s="33">
        <v>5</v>
      </c>
      <c r="B7" s="34">
        <f>'[1]Приложение 1'!J177</f>
        <v>597.52</v>
      </c>
      <c r="C7" s="35">
        <f t="shared" si="0"/>
        <v>25.426382978723403</v>
      </c>
      <c r="D7" s="34">
        <f>'[1]Приложение 1'!J198</f>
        <v>913.8199999999999</v>
      </c>
      <c r="E7" s="35">
        <f t="shared" si="1"/>
        <v>38.88595744680851</v>
      </c>
      <c r="F7" s="36">
        <v>2350</v>
      </c>
      <c r="G7" s="37">
        <f t="shared" si="2"/>
        <v>64.31234042553191</v>
      </c>
    </row>
    <row r="8" spans="1:7" ht="18" customHeight="1">
      <c r="A8" s="33">
        <v>6</v>
      </c>
      <c r="B8" s="34">
        <f>'[1]Приложение 1'!J217</f>
        <v>586.3199999999999</v>
      </c>
      <c r="C8" s="35">
        <f t="shared" si="0"/>
        <v>24.94978723404255</v>
      </c>
      <c r="D8" s="34">
        <f>'[1]Приложение 1'!J236</f>
        <v>1178.9</v>
      </c>
      <c r="E8" s="35">
        <f t="shared" si="1"/>
        <v>50.16595744680852</v>
      </c>
      <c r="F8" s="36">
        <v>2350</v>
      </c>
      <c r="G8" s="37">
        <f t="shared" si="2"/>
        <v>75.11574468085107</v>
      </c>
    </row>
    <row r="9" spans="1:7" ht="17.25" customHeight="1">
      <c r="A9" s="33">
        <v>7</v>
      </c>
      <c r="B9" s="34">
        <f>'[1]Приложение 1'!J249</f>
        <v>548.92</v>
      </c>
      <c r="C9" s="35">
        <f t="shared" si="0"/>
        <v>23.358297872340422</v>
      </c>
      <c r="D9" s="34">
        <f>'[1]Приложение 1'!J266</f>
        <v>836.89</v>
      </c>
      <c r="E9" s="35">
        <f t="shared" si="1"/>
        <v>35.61234042553191</v>
      </c>
      <c r="F9" s="36">
        <v>2350</v>
      </c>
      <c r="G9" s="37">
        <f t="shared" si="2"/>
        <v>58.970638297872334</v>
      </c>
    </row>
    <row r="10" spans="1:7" ht="17.25" customHeight="1">
      <c r="A10" s="33">
        <v>8</v>
      </c>
      <c r="B10" s="34">
        <f>'[1]Приложение 1'!J283</f>
        <v>587.9399999999999</v>
      </c>
      <c r="C10" s="35">
        <f t="shared" si="0"/>
        <v>25.018723404255315</v>
      </c>
      <c r="D10" s="34">
        <f>'[1]Приложение 1'!J307</f>
        <v>849.73</v>
      </c>
      <c r="E10" s="35">
        <f t="shared" si="1"/>
        <v>36.15872340425532</v>
      </c>
      <c r="F10" s="36">
        <v>2350</v>
      </c>
      <c r="G10" s="37">
        <f t="shared" si="2"/>
        <v>61.17744680851064</v>
      </c>
    </row>
    <row r="11" spans="1:7" ht="18.75" customHeight="1">
      <c r="A11" s="33">
        <v>9</v>
      </c>
      <c r="B11" s="34">
        <f>'[1]Приложение 1'!J328</f>
        <v>665.82</v>
      </c>
      <c r="C11" s="35">
        <f t="shared" si="0"/>
        <v>28.33276595744681</v>
      </c>
      <c r="D11" s="34">
        <f>'[1]Приложение 1'!J348</f>
        <v>861.2099999999999</v>
      </c>
      <c r="E11" s="35">
        <f t="shared" si="1"/>
        <v>36.64723404255319</v>
      </c>
      <c r="F11" s="36">
        <v>2350</v>
      </c>
      <c r="G11" s="37">
        <f t="shared" si="2"/>
        <v>64.97999999999999</v>
      </c>
    </row>
    <row r="12" spans="1:7" ht="18" customHeight="1">
      <c r="A12" s="33">
        <v>10</v>
      </c>
      <c r="B12" s="34">
        <f>'[1]Приложение 1'!J368</f>
        <v>459.56</v>
      </c>
      <c r="C12" s="35">
        <f t="shared" si="0"/>
        <v>19.555744680851063</v>
      </c>
      <c r="D12" s="34">
        <f>'[1]Приложение 1'!J391</f>
        <v>990.1800000000001</v>
      </c>
      <c r="E12" s="35">
        <f t="shared" si="1"/>
        <v>42.13531914893617</v>
      </c>
      <c r="F12" s="36">
        <v>2350</v>
      </c>
      <c r="G12" s="37">
        <f t="shared" si="2"/>
        <v>61.69106382978723</v>
      </c>
    </row>
    <row r="13" spans="1:7" ht="22.5" customHeight="1" thickBot="1">
      <c r="A13" s="38" t="s">
        <v>31</v>
      </c>
      <c r="B13" s="39">
        <f>AVERAGE(B3:B12)</f>
        <v>581.674</v>
      </c>
      <c r="C13" s="40">
        <f>AVERAGE(C3:C12)</f>
        <v>24.75208510638298</v>
      </c>
      <c r="D13" s="41">
        <f>AVERAGE(D3:D12)</f>
        <v>914.5649999999999</v>
      </c>
      <c r="E13" s="42">
        <f>AVERAGE(E3:E12)</f>
        <v>38.91765957446808</v>
      </c>
      <c r="F13" s="43">
        <v>2350</v>
      </c>
      <c r="G13" s="44">
        <f t="shared" si="2"/>
        <v>63.66974468085107</v>
      </c>
    </row>
    <row r="14" ht="12.75">
      <c r="B14" s="3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  <headerFooter alignWithMargins="0">
    <oddFooter>&amp;R©ЗАО «Уральский региональный центр питания»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X276"/>
  <sheetViews>
    <sheetView view="pageBreakPreview" zoomScale="60" zoomScalePageLayoutView="0" workbookViewId="0" topLeftCell="A1">
      <pane xSplit="2" ySplit="2" topLeftCell="C45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J60" sqref="J60"/>
    </sheetView>
  </sheetViews>
  <sheetFormatPr defaultColWidth="9.140625" defaultRowHeight="12.75"/>
  <cols>
    <col min="1" max="1" width="7.57421875" style="15" bestFit="1" customWidth="1"/>
    <col min="2" max="2" width="47.140625" style="23" customWidth="1"/>
    <col min="3" max="3" width="8.7109375" style="15" customWidth="1"/>
    <col min="4" max="5" width="7.57421875" style="24" bestFit="1" customWidth="1"/>
    <col min="6" max="6" width="10.421875" style="24" bestFit="1" customWidth="1"/>
    <col min="7" max="7" width="14.00390625" style="12" customWidth="1"/>
    <col min="8" max="8" width="6.421875" style="12" bestFit="1" customWidth="1"/>
    <col min="9" max="9" width="6.7109375" style="12" customWidth="1"/>
    <col min="10" max="10" width="8.7109375" style="12" bestFit="1" customWidth="1"/>
    <col min="11" max="11" width="6.421875" style="12" bestFit="1" customWidth="1"/>
    <col min="12" max="16384" width="9.140625" style="1" customWidth="1"/>
  </cols>
  <sheetData>
    <row r="1" spans="1:11" ht="12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5" customFormat="1" ht="44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0" customFormat="1" ht="12.75">
      <c r="A3" s="6"/>
      <c r="B3" s="63" t="s">
        <v>68</v>
      </c>
      <c r="C3" s="7"/>
      <c r="D3" s="8"/>
      <c r="E3" s="8"/>
      <c r="F3" s="8"/>
      <c r="G3" s="9"/>
      <c r="H3" s="8"/>
      <c r="I3" s="8"/>
      <c r="J3" s="8"/>
      <c r="K3" s="8"/>
    </row>
    <row r="4" spans="1:6" ht="12.75">
      <c r="A4" s="6"/>
      <c r="B4" s="64" t="s">
        <v>12</v>
      </c>
      <c r="C4" s="11"/>
      <c r="D4" s="12"/>
      <c r="E4" s="12"/>
      <c r="F4" s="12"/>
    </row>
    <row r="5" spans="1:11" ht="18" customHeight="1">
      <c r="A5" s="13">
        <v>102</v>
      </c>
      <c r="B5" s="14" t="s">
        <v>41</v>
      </c>
      <c r="C5" s="14">
        <v>250</v>
      </c>
      <c r="D5" s="12">
        <v>5.24</v>
      </c>
      <c r="E5" s="12">
        <v>6.68</v>
      </c>
      <c r="F5" s="12">
        <v>27.6</v>
      </c>
      <c r="G5" s="12">
        <v>191.6</v>
      </c>
      <c r="H5" s="12">
        <v>0.08</v>
      </c>
      <c r="I5" s="12">
        <v>1.3</v>
      </c>
      <c r="J5" s="12">
        <v>130.1</v>
      </c>
      <c r="K5" s="12">
        <v>0.4</v>
      </c>
    </row>
    <row r="6" spans="1:11" ht="25.5" customHeight="1">
      <c r="A6" s="15" t="s">
        <v>77</v>
      </c>
      <c r="B6" s="6" t="s">
        <v>60</v>
      </c>
      <c r="C6" s="15">
        <v>200</v>
      </c>
      <c r="D6" s="12">
        <v>2.6</v>
      </c>
      <c r="E6" s="12">
        <v>3.2</v>
      </c>
      <c r="F6" s="12">
        <v>19</v>
      </c>
      <c r="G6" s="12">
        <v>115</v>
      </c>
      <c r="H6" s="12">
        <v>0.02</v>
      </c>
      <c r="I6" s="12">
        <v>0.02</v>
      </c>
      <c r="J6" s="12">
        <v>105</v>
      </c>
      <c r="K6" s="12">
        <v>0.07</v>
      </c>
    </row>
    <row r="7" spans="1:11" s="17" customFormat="1" ht="12.75">
      <c r="A7" s="13"/>
      <c r="B7" s="62" t="s">
        <v>13</v>
      </c>
      <c r="C7" s="16">
        <v>20</v>
      </c>
      <c r="D7" s="12">
        <v>1.52</v>
      </c>
      <c r="E7" s="12">
        <v>0.16</v>
      </c>
      <c r="F7" s="12">
        <v>9.84</v>
      </c>
      <c r="G7" s="12">
        <v>47</v>
      </c>
      <c r="H7" s="12">
        <v>0.02</v>
      </c>
      <c r="I7" s="12">
        <v>0</v>
      </c>
      <c r="J7" s="12">
        <v>4</v>
      </c>
      <c r="K7" s="12">
        <v>0.22</v>
      </c>
    </row>
    <row r="8" spans="1:11" s="17" customFormat="1" ht="12.75">
      <c r="A8" s="13">
        <v>377</v>
      </c>
      <c r="B8" s="62" t="s">
        <v>52</v>
      </c>
      <c r="C8" s="16">
        <v>35</v>
      </c>
      <c r="D8" s="12">
        <v>6.7</v>
      </c>
      <c r="E8" s="12">
        <v>9.5</v>
      </c>
      <c r="F8" s="12">
        <v>9.9</v>
      </c>
      <c r="G8" s="12">
        <v>153</v>
      </c>
      <c r="H8" s="12">
        <v>0.03</v>
      </c>
      <c r="I8" s="12">
        <v>0.1</v>
      </c>
      <c r="J8" s="12">
        <v>185</v>
      </c>
      <c r="K8" s="12">
        <v>0.4</v>
      </c>
    </row>
    <row r="9" spans="1:11" ht="12.75">
      <c r="A9" s="2"/>
      <c r="B9" s="65" t="s">
        <v>78</v>
      </c>
      <c r="C9" s="2"/>
      <c r="D9" s="19">
        <f aca="true" t="shared" si="0" ref="D9:K9">SUM(D5:D8)</f>
        <v>16.06</v>
      </c>
      <c r="E9" s="19">
        <f t="shared" si="0"/>
        <v>19.54</v>
      </c>
      <c r="F9" s="19">
        <f t="shared" si="0"/>
        <v>66.34</v>
      </c>
      <c r="G9" s="19">
        <f t="shared" si="0"/>
        <v>506.6</v>
      </c>
      <c r="H9" s="19">
        <f t="shared" si="0"/>
        <v>0.15000000000000002</v>
      </c>
      <c r="I9" s="19">
        <f t="shared" si="0"/>
        <v>1.4200000000000002</v>
      </c>
      <c r="J9" s="19">
        <f t="shared" si="0"/>
        <v>424.1</v>
      </c>
      <c r="K9" s="19">
        <f t="shared" si="0"/>
        <v>1.09</v>
      </c>
    </row>
    <row r="10" spans="1:6" ht="12.75">
      <c r="A10" s="6"/>
      <c r="B10" s="64" t="s">
        <v>15</v>
      </c>
      <c r="C10" s="11"/>
      <c r="D10" s="12"/>
      <c r="E10" s="12"/>
      <c r="F10" s="12"/>
    </row>
    <row r="11" spans="2:11" ht="12.75">
      <c r="B11" s="65" t="s">
        <v>79</v>
      </c>
      <c r="C11" s="52">
        <v>50</v>
      </c>
      <c r="D11" s="12">
        <v>0.66</v>
      </c>
      <c r="E11" s="12">
        <v>0.12</v>
      </c>
      <c r="F11" s="12">
        <v>2.28</v>
      </c>
      <c r="G11" s="12">
        <v>14.4</v>
      </c>
      <c r="H11" s="12">
        <v>0.012</v>
      </c>
      <c r="I11" s="12">
        <v>15</v>
      </c>
      <c r="J11" s="12">
        <v>8.4</v>
      </c>
      <c r="K11" s="12">
        <v>0.54</v>
      </c>
    </row>
    <row r="12" spans="1:11" ht="12.75">
      <c r="A12" s="15">
        <v>45</v>
      </c>
      <c r="B12" s="65" t="s">
        <v>115</v>
      </c>
      <c r="C12" s="15">
        <v>250</v>
      </c>
      <c r="D12" s="12">
        <v>2.3</v>
      </c>
      <c r="E12" s="12">
        <v>4.25</v>
      </c>
      <c r="F12" s="12">
        <v>15.13</v>
      </c>
      <c r="G12" s="12">
        <v>108</v>
      </c>
      <c r="H12" s="12">
        <v>0.2</v>
      </c>
      <c r="I12" s="12">
        <v>8.68</v>
      </c>
      <c r="J12" s="12">
        <v>41.5</v>
      </c>
      <c r="K12" s="12">
        <v>1.8</v>
      </c>
    </row>
    <row r="13" spans="1:11" ht="12.75">
      <c r="A13" s="15">
        <v>200</v>
      </c>
      <c r="B13" s="65" t="s">
        <v>81</v>
      </c>
      <c r="C13" s="15">
        <v>100</v>
      </c>
      <c r="D13" s="12">
        <v>12.36</v>
      </c>
      <c r="E13" s="12">
        <v>12.84</v>
      </c>
      <c r="F13" s="12">
        <v>9.6</v>
      </c>
      <c r="G13" s="25">
        <v>204</v>
      </c>
      <c r="H13" s="12" t="s">
        <v>76</v>
      </c>
      <c r="I13" s="12">
        <v>1.2</v>
      </c>
      <c r="J13" s="12">
        <v>27.6</v>
      </c>
      <c r="K13" s="12">
        <v>1.92</v>
      </c>
    </row>
    <row r="14" spans="1:11" ht="12.75">
      <c r="A14" s="15">
        <v>228</v>
      </c>
      <c r="B14" s="65" t="s">
        <v>80</v>
      </c>
      <c r="C14" s="15">
        <v>200</v>
      </c>
      <c r="D14" s="12">
        <v>5.1</v>
      </c>
      <c r="E14" s="12">
        <v>3.5</v>
      </c>
      <c r="F14" s="12">
        <v>26</v>
      </c>
      <c r="G14" s="12">
        <v>156</v>
      </c>
      <c r="H14" s="12">
        <v>0.06</v>
      </c>
      <c r="I14" s="12">
        <v>3.2</v>
      </c>
      <c r="J14" s="12">
        <v>19.7</v>
      </c>
      <c r="K14" s="12">
        <v>1.21</v>
      </c>
    </row>
    <row r="15" spans="1:11" ht="12.75">
      <c r="A15" s="15">
        <v>300</v>
      </c>
      <c r="B15" s="65" t="s">
        <v>44</v>
      </c>
      <c r="C15" s="15">
        <v>200</v>
      </c>
      <c r="D15" s="12">
        <v>0.11</v>
      </c>
      <c r="E15" s="12">
        <v>0.11</v>
      </c>
      <c r="F15" s="12">
        <v>13.6</v>
      </c>
      <c r="G15" s="12">
        <v>56.2</v>
      </c>
      <c r="H15" s="12">
        <v>0.01</v>
      </c>
      <c r="I15" s="12">
        <v>10.74</v>
      </c>
      <c r="J15" s="12">
        <v>6.8</v>
      </c>
      <c r="K15" s="12">
        <v>0.45</v>
      </c>
    </row>
    <row r="16" spans="1:11" ht="12.75">
      <c r="A16" s="15">
        <v>108</v>
      </c>
      <c r="B16" s="65" t="s">
        <v>13</v>
      </c>
      <c r="C16" s="15">
        <v>20</v>
      </c>
      <c r="D16" s="12">
        <v>1.52</v>
      </c>
      <c r="E16" s="12">
        <v>0.16</v>
      </c>
      <c r="F16" s="12">
        <v>9.84</v>
      </c>
      <c r="G16" s="12">
        <v>47</v>
      </c>
      <c r="H16" s="12">
        <v>0.022</v>
      </c>
      <c r="I16" s="12">
        <v>0</v>
      </c>
      <c r="J16" s="12">
        <v>4</v>
      </c>
      <c r="K16" s="12">
        <v>0.22</v>
      </c>
    </row>
    <row r="17" spans="1:11" ht="12.75">
      <c r="A17" s="15">
        <v>109</v>
      </c>
      <c r="B17" s="65" t="s">
        <v>16</v>
      </c>
      <c r="C17" s="6">
        <v>30</v>
      </c>
      <c r="D17" s="12">
        <v>1.98</v>
      </c>
      <c r="E17" s="12">
        <v>0.36</v>
      </c>
      <c r="F17" s="12">
        <v>10.02</v>
      </c>
      <c r="G17" s="12">
        <v>52.2</v>
      </c>
      <c r="H17" s="12">
        <v>0.54</v>
      </c>
      <c r="I17" s="12">
        <v>0</v>
      </c>
      <c r="J17" s="12">
        <v>10.56</v>
      </c>
      <c r="K17" s="12">
        <v>1.176</v>
      </c>
    </row>
    <row r="18" spans="1:11" ht="12.75">
      <c r="A18" s="90">
        <v>311</v>
      </c>
      <c r="B18" s="102" t="s">
        <v>125</v>
      </c>
      <c r="C18" s="99">
        <v>60</v>
      </c>
      <c r="D18" s="83">
        <v>8.81</v>
      </c>
      <c r="E18" s="83">
        <v>4.45</v>
      </c>
      <c r="F18" s="83">
        <v>35</v>
      </c>
      <c r="G18" s="83">
        <v>215.2</v>
      </c>
      <c r="H18" s="83">
        <v>0.04</v>
      </c>
      <c r="I18" s="83"/>
      <c r="J18" s="83">
        <v>5.5</v>
      </c>
      <c r="K18" s="83">
        <v>0.4</v>
      </c>
    </row>
    <row r="19" spans="1:11" ht="9" customHeight="1">
      <c r="A19" s="91"/>
      <c r="B19" s="103"/>
      <c r="C19" s="100"/>
      <c r="D19" s="84"/>
      <c r="E19" s="84"/>
      <c r="F19" s="84"/>
      <c r="G19" s="84"/>
      <c r="H19" s="84"/>
      <c r="I19" s="84"/>
      <c r="J19" s="84"/>
      <c r="K19" s="84"/>
    </row>
    <row r="20" spans="1:11" ht="12.75" hidden="1">
      <c r="A20" s="92"/>
      <c r="B20" s="104"/>
      <c r="C20" s="101"/>
      <c r="D20" s="85"/>
      <c r="E20" s="85"/>
      <c r="F20" s="85"/>
      <c r="G20" s="85"/>
      <c r="H20" s="85"/>
      <c r="I20" s="85"/>
      <c r="J20" s="85"/>
      <c r="K20" s="85"/>
    </row>
    <row r="21" spans="1:11" ht="12.75">
      <c r="A21" s="2"/>
      <c r="B21" s="65" t="s">
        <v>17</v>
      </c>
      <c r="C21" s="2"/>
      <c r="D21" s="19">
        <f aca="true" t="shared" si="1" ref="D21:K21">SUM(D11:D20)</f>
        <v>32.84</v>
      </c>
      <c r="E21" s="19">
        <f t="shared" si="1"/>
        <v>25.79</v>
      </c>
      <c r="F21" s="19">
        <f t="shared" si="1"/>
        <v>121.47</v>
      </c>
      <c r="G21" s="19">
        <f t="shared" si="1"/>
        <v>853</v>
      </c>
      <c r="H21" s="19">
        <f t="shared" si="1"/>
        <v>0.8840000000000001</v>
      </c>
      <c r="I21" s="19">
        <f t="shared" si="1"/>
        <v>38.82</v>
      </c>
      <c r="J21" s="19">
        <f t="shared" si="1"/>
        <v>124.06</v>
      </c>
      <c r="K21" s="19">
        <f t="shared" si="1"/>
        <v>7.716</v>
      </c>
    </row>
    <row r="22" spans="1:11" ht="12.75">
      <c r="A22" s="48"/>
      <c r="B22" s="66" t="s">
        <v>66</v>
      </c>
      <c r="C22" s="50"/>
      <c r="D22" s="49"/>
      <c r="E22" s="49"/>
      <c r="F22" s="49"/>
      <c r="G22" s="49"/>
      <c r="H22" s="49"/>
      <c r="I22" s="49"/>
      <c r="J22" s="49"/>
      <c r="K22" s="49"/>
    </row>
    <row r="23" spans="2:11" ht="27.75" customHeight="1">
      <c r="B23" s="65" t="s">
        <v>74</v>
      </c>
      <c r="C23" s="15">
        <v>40</v>
      </c>
      <c r="D23" s="12">
        <v>2.52</v>
      </c>
      <c r="E23" s="12">
        <v>2.97</v>
      </c>
      <c r="F23" s="12">
        <v>69.57</v>
      </c>
      <c r="G23" s="12">
        <v>315</v>
      </c>
      <c r="H23" s="12">
        <v>0.04</v>
      </c>
      <c r="I23" s="12">
        <v>0</v>
      </c>
      <c r="J23" s="12">
        <v>14.4</v>
      </c>
      <c r="K23" s="12">
        <v>1.35</v>
      </c>
    </row>
    <row r="24" spans="1:11" ht="12.75">
      <c r="A24" s="13">
        <v>293</v>
      </c>
      <c r="B24" s="65" t="s">
        <v>20</v>
      </c>
      <c r="C24" s="15">
        <v>200</v>
      </c>
      <c r="D24" s="12">
        <v>2</v>
      </c>
      <c r="E24" s="12">
        <v>0.2</v>
      </c>
      <c r="F24" s="12">
        <v>5.8</v>
      </c>
      <c r="G24" s="12">
        <v>36</v>
      </c>
      <c r="H24" s="12">
        <v>0.02</v>
      </c>
      <c r="I24" s="12">
        <v>4</v>
      </c>
      <c r="J24" s="12">
        <v>14</v>
      </c>
      <c r="K24" s="12">
        <v>2.8</v>
      </c>
    </row>
    <row r="25" spans="1:11" ht="12.75">
      <c r="A25" s="2"/>
      <c r="B25" s="65" t="s">
        <v>17</v>
      </c>
      <c r="C25" s="2"/>
      <c r="D25" s="19">
        <f>SUM(D10:D24)</f>
        <v>70.2</v>
      </c>
      <c r="E25" s="19">
        <f>SUM(E10:E24)</f>
        <v>54.75</v>
      </c>
      <c r="F25" s="19">
        <f aca="true" t="shared" si="2" ref="F25:K25">SUM(F23:F24)</f>
        <v>75.36999999999999</v>
      </c>
      <c r="G25" s="19">
        <f t="shared" si="2"/>
        <v>351</v>
      </c>
      <c r="H25" s="19">
        <f t="shared" si="2"/>
        <v>0.06</v>
      </c>
      <c r="I25" s="19">
        <f t="shared" si="2"/>
        <v>4</v>
      </c>
      <c r="J25" s="19">
        <f t="shared" si="2"/>
        <v>28.4</v>
      </c>
      <c r="K25" s="19">
        <f t="shared" si="2"/>
        <v>4.15</v>
      </c>
    </row>
    <row r="26" spans="1:11" s="21" customFormat="1" ht="12.75">
      <c r="A26" s="2"/>
      <c r="B26" s="65" t="s">
        <v>75</v>
      </c>
      <c r="C26" s="2"/>
      <c r="D26" s="20">
        <f aca="true" t="shared" si="3" ref="D26:K26">SUM(D25,D9,D21)</f>
        <v>119.10000000000001</v>
      </c>
      <c r="E26" s="20">
        <f t="shared" si="3"/>
        <v>100.07999999999998</v>
      </c>
      <c r="F26" s="20">
        <f t="shared" si="3"/>
        <v>263.17999999999995</v>
      </c>
      <c r="G26" s="20">
        <f t="shared" si="3"/>
        <v>1710.6</v>
      </c>
      <c r="H26" s="20">
        <f t="shared" si="3"/>
        <v>1.094</v>
      </c>
      <c r="I26" s="20">
        <f t="shared" si="3"/>
        <v>44.24</v>
      </c>
      <c r="J26" s="20">
        <f t="shared" si="3"/>
        <v>576.56</v>
      </c>
      <c r="K26" s="20">
        <f t="shared" si="3"/>
        <v>12.956</v>
      </c>
    </row>
    <row r="27" spans="1:11" s="10" customFormat="1" ht="12.75">
      <c r="A27" s="6"/>
      <c r="B27" s="63" t="s">
        <v>19</v>
      </c>
      <c r="C27" s="7"/>
      <c r="D27" s="8"/>
      <c r="E27" s="8"/>
      <c r="F27" s="8"/>
      <c r="G27" s="8"/>
      <c r="H27" s="8"/>
      <c r="I27" s="8"/>
      <c r="J27" s="8"/>
      <c r="K27" s="8"/>
    </row>
    <row r="28" spans="2:6" ht="12.75">
      <c r="B28" s="64" t="s">
        <v>12</v>
      </c>
      <c r="C28" s="22"/>
      <c r="D28" s="12"/>
      <c r="E28" s="12"/>
      <c r="F28" s="12"/>
    </row>
    <row r="29" spans="1:11" ht="12.75">
      <c r="A29" s="15">
        <v>109</v>
      </c>
      <c r="B29" s="65" t="s">
        <v>71</v>
      </c>
      <c r="C29" s="15">
        <v>250</v>
      </c>
      <c r="D29" s="12">
        <v>7.16</v>
      </c>
      <c r="E29" s="12">
        <v>9.4</v>
      </c>
      <c r="F29" s="12">
        <v>28.8</v>
      </c>
      <c r="G29" s="12">
        <v>228.4</v>
      </c>
      <c r="H29" s="12">
        <v>0.17</v>
      </c>
      <c r="I29" s="12">
        <v>1.54</v>
      </c>
      <c r="J29" s="12">
        <v>156.8</v>
      </c>
      <c r="K29" s="12">
        <v>1.24</v>
      </c>
    </row>
    <row r="30" spans="1:11" ht="12.75">
      <c r="A30" s="15" t="s">
        <v>113</v>
      </c>
      <c r="B30" s="65" t="s">
        <v>43</v>
      </c>
      <c r="C30" s="15">
        <v>200</v>
      </c>
      <c r="D30" s="24">
        <v>1.5</v>
      </c>
      <c r="E30" s="24">
        <v>1.3</v>
      </c>
      <c r="F30" s="24">
        <v>15.9</v>
      </c>
      <c r="G30" s="12">
        <v>81</v>
      </c>
      <c r="H30" s="12">
        <v>0.04</v>
      </c>
      <c r="I30" s="12">
        <v>1.3</v>
      </c>
      <c r="J30" s="12">
        <v>127</v>
      </c>
      <c r="K30" s="12">
        <v>0.4</v>
      </c>
    </row>
    <row r="31" spans="2:11" ht="12.75">
      <c r="B31" s="65" t="s">
        <v>13</v>
      </c>
      <c r="C31" s="15">
        <v>70</v>
      </c>
      <c r="D31" s="12">
        <v>5.34</v>
      </c>
      <c r="E31" s="12">
        <v>0.56</v>
      </c>
      <c r="F31" s="12">
        <v>34.44</v>
      </c>
      <c r="G31" s="12">
        <v>164.5</v>
      </c>
      <c r="H31" s="12">
        <v>0.08</v>
      </c>
      <c r="I31" s="12">
        <v>0</v>
      </c>
      <c r="J31" s="12">
        <v>14</v>
      </c>
      <c r="K31" s="12">
        <v>0.77</v>
      </c>
    </row>
    <row r="32" spans="1:11" ht="12.75">
      <c r="A32" s="13">
        <v>380</v>
      </c>
      <c r="B32" s="62" t="s">
        <v>62</v>
      </c>
      <c r="C32" s="16">
        <v>10</v>
      </c>
      <c r="D32" s="12">
        <v>0.05</v>
      </c>
      <c r="E32" s="12">
        <v>8.25</v>
      </c>
      <c r="F32" s="12">
        <v>0.008</v>
      </c>
      <c r="G32" s="12">
        <v>74.8</v>
      </c>
      <c r="H32" s="12">
        <v>0</v>
      </c>
      <c r="I32" s="12">
        <v>0</v>
      </c>
      <c r="J32" s="12">
        <v>6</v>
      </c>
      <c r="K32" s="12">
        <v>0.1</v>
      </c>
    </row>
    <row r="33" spans="1:11" ht="12.75">
      <c r="A33" s="2"/>
      <c r="B33" s="65" t="s">
        <v>14</v>
      </c>
      <c r="C33" s="2"/>
      <c r="D33" s="19">
        <f aca="true" t="shared" si="4" ref="D33:K33">SUM(D29:D32)</f>
        <v>14.05</v>
      </c>
      <c r="E33" s="19">
        <f t="shared" si="4"/>
        <v>19.51</v>
      </c>
      <c r="F33" s="19">
        <f t="shared" si="4"/>
        <v>79.148</v>
      </c>
      <c r="G33" s="19">
        <f t="shared" si="4"/>
        <v>548.6999999999999</v>
      </c>
      <c r="H33" s="19">
        <f t="shared" si="4"/>
        <v>0.29000000000000004</v>
      </c>
      <c r="I33" s="19">
        <f t="shared" si="4"/>
        <v>2.84</v>
      </c>
      <c r="J33" s="19">
        <f t="shared" si="4"/>
        <v>303.8</v>
      </c>
      <c r="K33" s="19">
        <f t="shared" si="4"/>
        <v>2.5100000000000002</v>
      </c>
    </row>
    <row r="34" spans="2:6" ht="12.75">
      <c r="B34" s="64" t="s">
        <v>15</v>
      </c>
      <c r="C34" s="22"/>
      <c r="D34" s="12"/>
      <c r="E34" s="12"/>
      <c r="F34" s="12"/>
    </row>
    <row r="35" spans="1:11" ht="12.75">
      <c r="A35" s="23">
        <v>232</v>
      </c>
      <c r="B35" s="65" t="s">
        <v>59</v>
      </c>
      <c r="C35" s="23">
        <v>50</v>
      </c>
      <c r="D35" s="12">
        <v>1.9</v>
      </c>
      <c r="E35" s="12">
        <v>8.9</v>
      </c>
      <c r="F35" s="12">
        <v>7.7</v>
      </c>
      <c r="G35" s="12">
        <v>119</v>
      </c>
      <c r="H35" s="12">
        <v>0.02</v>
      </c>
      <c r="I35" s="12">
        <v>7</v>
      </c>
      <c r="J35" s="12">
        <v>41</v>
      </c>
      <c r="K35" s="12">
        <v>0.7</v>
      </c>
    </row>
    <row r="36" spans="1:11" ht="12.75">
      <c r="A36" s="15">
        <v>42</v>
      </c>
      <c r="B36" s="65" t="s">
        <v>39</v>
      </c>
      <c r="C36" s="15">
        <v>250</v>
      </c>
      <c r="D36" s="12">
        <v>2.05</v>
      </c>
      <c r="E36" s="12">
        <v>5.25</v>
      </c>
      <c r="F36" s="12">
        <v>16.25</v>
      </c>
      <c r="G36" s="12">
        <v>121.25</v>
      </c>
      <c r="H36" s="12">
        <v>0.09</v>
      </c>
      <c r="I36" s="12">
        <v>7.68</v>
      </c>
      <c r="J36" s="12">
        <v>15.5</v>
      </c>
      <c r="K36" s="12">
        <v>0.93</v>
      </c>
    </row>
    <row r="37" spans="1:11" ht="12.75">
      <c r="A37" s="15">
        <v>210</v>
      </c>
      <c r="B37" s="65" t="s">
        <v>56</v>
      </c>
      <c r="C37" s="15">
        <v>120</v>
      </c>
      <c r="D37" s="12">
        <v>13.6</v>
      </c>
      <c r="E37" s="12">
        <v>13.5</v>
      </c>
      <c r="F37" s="12">
        <v>4.1</v>
      </c>
      <c r="G37" s="12">
        <v>192</v>
      </c>
      <c r="H37" s="12">
        <v>0.02</v>
      </c>
      <c r="I37" s="12">
        <v>2.3</v>
      </c>
      <c r="J37" s="12">
        <v>34</v>
      </c>
      <c r="K37" s="12">
        <v>1</v>
      </c>
    </row>
    <row r="38" spans="1:11" ht="12.75">
      <c r="A38" s="15">
        <v>224</v>
      </c>
      <c r="B38" s="65" t="s">
        <v>49</v>
      </c>
      <c r="C38" s="15">
        <v>200</v>
      </c>
      <c r="D38" s="12">
        <v>4.2</v>
      </c>
      <c r="E38" s="12">
        <v>8.8</v>
      </c>
      <c r="F38" s="12">
        <v>21.8</v>
      </c>
      <c r="G38" s="12">
        <v>184</v>
      </c>
      <c r="H38" s="12">
        <v>0.18</v>
      </c>
      <c r="I38" s="12">
        <v>6.8</v>
      </c>
      <c r="J38" s="12">
        <v>52</v>
      </c>
      <c r="K38" s="12">
        <v>1.4</v>
      </c>
    </row>
    <row r="39" spans="1:11" ht="12.75">
      <c r="A39" s="15">
        <v>108</v>
      </c>
      <c r="B39" s="65" t="s">
        <v>13</v>
      </c>
      <c r="C39" s="15">
        <v>20</v>
      </c>
      <c r="D39" s="12">
        <v>5.34</v>
      </c>
      <c r="E39" s="12">
        <v>0.56</v>
      </c>
      <c r="F39" s="12">
        <v>34.44</v>
      </c>
      <c r="G39" s="12">
        <v>164.5</v>
      </c>
      <c r="H39" s="12">
        <v>0.08</v>
      </c>
      <c r="I39" s="12">
        <v>0</v>
      </c>
      <c r="J39" s="12">
        <v>14</v>
      </c>
      <c r="K39" s="12">
        <v>0.77</v>
      </c>
    </row>
    <row r="40" spans="1:11" ht="12.75">
      <c r="A40" s="15">
        <v>109</v>
      </c>
      <c r="B40" s="65" t="s">
        <v>16</v>
      </c>
      <c r="C40" s="15">
        <v>30</v>
      </c>
      <c r="D40" s="12">
        <v>3.3</v>
      </c>
      <c r="E40" s="12">
        <v>0.6</v>
      </c>
      <c r="F40" s="12">
        <v>16.7</v>
      </c>
      <c r="G40" s="12">
        <v>87</v>
      </c>
      <c r="H40" s="12">
        <v>0.09</v>
      </c>
      <c r="I40" s="12">
        <v>0</v>
      </c>
      <c r="J40" s="12">
        <v>17.5</v>
      </c>
      <c r="K40" s="12">
        <v>1.95</v>
      </c>
    </row>
    <row r="41" spans="1:11" s="17" customFormat="1" ht="12.75">
      <c r="A41" s="52">
        <v>293</v>
      </c>
      <c r="B41" s="67" t="s">
        <v>82</v>
      </c>
      <c r="C41" s="52">
        <v>200</v>
      </c>
      <c r="D41" s="25">
        <v>2</v>
      </c>
      <c r="E41" s="25">
        <v>0.2</v>
      </c>
      <c r="F41" s="25">
        <v>5.8</v>
      </c>
      <c r="G41" s="25">
        <v>36</v>
      </c>
      <c r="H41" s="25">
        <v>0</v>
      </c>
      <c r="I41" s="25">
        <v>0.8</v>
      </c>
      <c r="J41" s="25">
        <v>10</v>
      </c>
      <c r="K41" s="25">
        <v>0.6</v>
      </c>
    </row>
    <row r="42" spans="1:11" s="17" customFormat="1" ht="12.75">
      <c r="A42" s="2"/>
      <c r="B42" s="68" t="s">
        <v>17</v>
      </c>
      <c r="C42" s="2"/>
      <c r="D42" s="19">
        <f aca="true" t="shared" si="5" ref="D42:K42">SUM(D35:D41)</f>
        <v>32.39</v>
      </c>
      <c r="E42" s="19">
        <f t="shared" si="5"/>
        <v>37.81000000000001</v>
      </c>
      <c r="F42" s="19">
        <f t="shared" si="5"/>
        <v>106.78999999999999</v>
      </c>
      <c r="G42" s="19">
        <f t="shared" si="5"/>
        <v>903.75</v>
      </c>
      <c r="H42" s="19">
        <f t="shared" si="5"/>
        <v>0.48</v>
      </c>
      <c r="I42" s="19">
        <f t="shared" si="5"/>
        <v>24.580000000000002</v>
      </c>
      <c r="J42" s="19">
        <f t="shared" si="5"/>
        <v>184</v>
      </c>
      <c r="K42" s="19">
        <f t="shared" si="5"/>
        <v>7.349999999999999</v>
      </c>
    </row>
    <row r="43" spans="1:11" s="17" customFormat="1" ht="12.75">
      <c r="A43" s="52"/>
      <c r="B43" s="69" t="s">
        <v>66</v>
      </c>
      <c r="C43" s="52"/>
      <c r="D43" s="25"/>
      <c r="E43" s="25"/>
      <c r="F43" s="25"/>
      <c r="G43" s="25"/>
      <c r="H43" s="25"/>
      <c r="I43" s="25"/>
      <c r="J43" s="25"/>
      <c r="K43" s="25"/>
    </row>
    <row r="44" spans="1:11" s="17" customFormat="1" ht="12.75">
      <c r="A44" s="15"/>
      <c r="B44" s="65" t="s">
        <v>70</v>
      </c>
      <c r="C44" s="15">
        <v>50</v>
      </c>
      <c r="D44" s="12">
        <v>2.95</v>
      </c>
      <c r="E44" s="12">
        <v>2.35</v>
      </c>
      <c r="F44" s="12">
        <v>37.5</v>
      </c>
      <c r="G44" s="12">
        <v>183</v>
      </c>
      <c r="H44" s="12">
        <v>0.04</v>
      </c>
      <c r="I44" s="12">
        <v>1.2</v>
      </c>
      <c r="J44" s="12">
        <v>5.5</v>
      </c>
      <c r="K44" s="12">
        <v>0.4</v>
      </c>
    </row>
    <row r="45" spans="1:11" s="17" customFormat="1" ht="12.75">
      <c r="A45" s="15">
        <v>274</v>
      </c>
      <c r="B45" s="65" t="s">
        <v>124</v>
      </c>
      <c r="C45" s="15">
        <v>200</v>
      </c>
      <c r="D45" s="12">
        <v>0.25</v>
      </c>
      <c r="E45" s="12">
        <v>0.25</v>
      </c>
      <c r="F45" s="12">
        <v>27.5</v>
      </c>
      <c r="G45" s="12">
        <v>112.5</v>
      </c>
      <c r="H45" s="12">
        <v>0.05</v>
      </c>
      <c r="I45" s="12">
        <v>1.25</v>
      </c>
      <c r="J45" s="12">
        <v>11</v>
      </c>
      <c r="K45" s="12">
        <v>0.15</v>
      </c>
    </row>
    <row r="46" spans="1:11" ht="12.75">
      <c r="A46" s="2"/>
      <c r="B46" s="65" t="s">
        <v>67</v>
      </c>
      <c r="C46" s="2"/>
      <c r="D46" s="19">
        <f aca="true" t="shared" si="6" ref="D46:K46">SUM(D44:D45)</f>
        <v>3.2</v>
      </c>
      <c r="E46" s="19">
        <f t="shared" si="6"/>
        <v>2.6</v>
      </c>
      <c r="F46" s="19">
        <f t="shared" si="6"/>
        <v>65</v>
      </c>
      <c r="G46" s="19">
        <f t="shared" si="6"/>
        <v>295.5</v>
      </c>
      <c r="H46" s="19">
        <f t="shared" si="6"/>
        <v>0.09</v>
      </c>
      <c r="I46" s="19">
        <f t="shared" si="6"/>
        <v>2.45</v>
      </c>
      <c r="J46" s="19">
        <f t="shared" si="6"/>
        <v>16.5</v>
      </c>
      <c r="K46" s="19">
        <f t="shared" si="6"/>
        <v>0.55</v>
      </c>
    </row>
    <row r="47" spans="1:11" s="21" customFormat="1" ht="12.75">
      <c r="A47" s="2"/>
      <c r="B47" s="65" t="s">
        <v>18</v>
      </c>
      <c r="C47" s="2"/>
      <c r="D47" s="20">
        <f>SUM(D33,D42,D46)</f>
        <v>49.64</v>
      </c>
      <c r="E47" s="20">
        <f>SUM(E33,E42,E46)</f>
        <v>59.92000000000001</v>
      </c>
      <c r="F47" s="20">
        <f>SUM(F33,F42,F46)</f>
        <v>250.938</v>
      </c>
      <c r="G47" s="20">
        <f>SUM(G46+G42+G33)</f>
        <v>1747.9499999999998</v>
      </c>
      <c r="H47" s="20">
        <f>SUM(H33,H42,H46)</f>
        <v>0.86</v>
      </c>
      <c r="I47" s="20">
        <f>SUM(I33,I42,I46)</f>
        <v>29.87</v>
      </c>
      <c r="J47" s="20">
        <f>SUM(J33,J42,J46)</f>
        <v>504.3</v>
      </c>
      <c r="K47" s="20">
        <f>SUM(K33,K42,K46)</f>
        <v>10.41</v>
      </c>
    </row>
    <row r="48" spans="1:11" s="10" customFormat="1" ht="12.75">
      <c r="A48" s="6"/>
      <c r="B48" s="63" t="s">
        <v>21</v>
      </c>
      <c r="C48" s="7"/>
      <c r="D48" s="8"/>
      <c r="E48" s="8"/>
      <c r="F48" s="8"/>
      <c r="G48" s="8"/>
      <c r="H48" s="8"/>
      <c r="I48" s="8"/>
      <c r="J48" s="8"/>
      <c r="K48" s="8"/>
    </row>
    <row r="49" spans="1:11" s="10" customFormat="1" ht="12.75">
      <c r="A49" s="15"/>
      <c r="B49" s="64" t="s">
        <v>12</v>
      </c>
      <c r="C49" s="22"/>
      <c r="D49" s="12"/>
      <c r="E49" s="12"/>
      <c r="F49" s="12"/>
      <c r="G49" s="12"/>
      <c r="H49" s="12"/>
      <c r="I49" s="12"/>
      <c r="J49" s="12"/>
      <c r="K49" s="12"/>
    </row>
    <row r="50" spans="1:11" s="10" customFormat="1" ht="12.75">
      <c r="A50" s="15">
        <v>108</v>
      </c>
      <c r="B50" s="65" t="s">
        <v>45</v>
      </c>
      <c r="C50" s="15">
        <v>250</v>
      </c>
      <c r="D50" s="12">
        <v>10.83</v>
      </c>
      <c r="E50" s="12">
        <v>14.9</v>
      </c>
      <c r="F50" s="12">
        <v>47.55</v>
      </c>
      <c r="G50" s="12">
        <v>367.25</v>
      </c>
      <c r="H50" s="12">
        <v>0.18</v>
      </c>
      <c r="I50" s="12">
        <v>1.73</v>
      </c>
      <c r="J50" s="12">
        <v>179.5</v>
      </c>
      <c r="K50" s="12">
        <v>2.98</v>
      </c>
    </row>
    <row r="51" spans="1:11" s="10" customFormat="1" ht="12.75">
      <c r="A51" s="15" t="s">
        <v>114</v>
      </c>
      <c r="B51" s="65" t="s">
        <v>35</v>
      </c>
      <c r="C51" s="15">
        <v>200</v>
      </c>
      <c r="D51" s="12">
        <v>3.6</v>
      </c>
      <c r="E51" s="12">
        <v>3.3</v>
      </c>
      <c r="F51" s="12">
        <v>25</v>
      </c>
      <c r="G51" s="12">
        <v>144</v>
      </c>
      <c r="H51" s="12">
        <v>0.04</v>
      </c>
      <c r="I51" s="12">
        <v>1.3</v>
      </c>
      <c r="J51" s="12">
        <v>124</v>
      </c>
      <c r="K51" s="12">
        <v>0.8</v>
      </c>
    </row>
    <row r="52" spans="1:11" s="10" customFormat="1" ht="12.75">
      <c r="A52" s="13"/>
      <c r="B52" s="62" t="s">
        <v>13</v>
      </c>
      <c r="C52" s="16">
        <v>40</v>
      </c>
      <c r="D52" s="12">
        <v>3.04</v>
      </c>
      <c r="E52" s="12">
        <v>0.32</v>
      </c>
      <c r="F52" s="12">
        <v>19.68</v>
      </c>
      <c r="G52" s="12">
        <v>94</v>
      </c>
      <c r="H52" s="12">
        <v>0.04</v>
      </c>
      <c r="I52" s="12">
        <v>0</v>
      </c>
      <c r="J52" s="12">
        <v>8</v>
      </c>
      <c r="K52" s="12">
        <v>0.44</v>
      </c>
    </row>
    <row r="53" spans="1:11" s="10" customFormat="1" ht="12.75">
      <c r="A53" s="90">
        <v>382</v>
      </c>
      <c r="B53" s="93" t="s">
        <v>63</v>
      </c>
      <c r="C53" s="96">
        <v>30</v>
      </c>
      <c r="D53" s="87">
        <v>0.85</v>
      </c>
      <c r="E53" s="87">
        <v>2.15</v>
      </c>
      <c r="F53" s="83">
        <v>16.3</v>
      </c>
      <c r="G53" s="83">
        <v>88</v>
      </c>
      <c r="H53" s="87">
        <v>0.01</v>
      </c>
      <c r="I53" s="87">
        <v>0.1</v>
      </c>
      <c r="J53" s="87">
        <v>5</v>
      </c>
      <c r="K53" s="87">
        <v>0.35</v>
      </c>
    </row>
    <row r="54" spans="1:11" s="10" customFormat="1" ht="12.75">
      <c r="A54" s="91"/>
      <c r="B54" s="94"/>
      <c r="C54" s="97"/>
      <c r="D54" s="88"/>
      <c r="E54" s="88"/>
      <c r="F54" s="84"/>
      <c r="G54" s="84"/>
      <c r="H54" s="88"/>
      <c r="I54" s="88"/>
      <c r="J54" s="88"/>
      <c r="K54" s="88"/>
    </row>
    <row r="55" spans="1:11" s="10" customFormat="1" ht="12.75">
      <c r="A55" s="92"/>
      <c r="B55" s="95"/>
      <c r="C55" s="98"/>
      <c r="D55" s="89"/>
      <c r="E55" s="89"/>
      <c r="F55" s="85"/>
      <c r="G55" s="85"/>
      <c r="H55" s="89"/>
      <c r="I55" s="89"/>
      <c r="J55" s="89"/>
      <c r="K55" s="89"/>
    </row>
    <row r="56" spans="1:11" s="10" customFormat="1" ht="12.75" customHeight="1">
      <c r="A56" s="2"/>
      <c r="B56" s="65" t="s">
        <v>14</v>
      </c>
      <c r="C56" s="2"/>
      <c r="D56" s="19">
        <f aca="true" t="shared" si="7" ref="D56:K56">SUM(D50:D55)</f>
        <v>18.32</v>
      </c>
      <c r="E56" s="19">
        <f t="shared" si="7"/>
        <v>20.669999999999998</v>
      </c>
      <c r="F56" s="19">
        <f t="shared" si="7"/>
        <v>108.52999999999999</v>
      </c>
      <c r="G56" s="19">
        <f t="shared" si="7"/>
        <v>693.25</v>
      </c>
      <c r="H56" s="19">
        <f t="shared" si="7"/>
        <v>0.27</v>
      </c>
      <c r="I56" s="19">
        <f t="shared" si="7"/>
        <v>3.1300000000000003</v>
      </c>
      <c r="J56" s="19">
        <f t="shared" si="7"/>
        <v>316.5</v>
      </c>
      <c r="K56" s="19">
        <f t="shared" si="7"/>
        <v>4.57</v>
      </c>
    </row>
    <row r="57" spans="1:11" s="10" customFormat="1" ht="12.75">
      <c r="A57" s="15"/>
      <c r="B57" s="64" t="s">
        <v>15</v>
      </c>
      <c r="C57" s="22"/>
      <c r="D57" s="12"/>
      <c r="E57" s="12"/>
      <c r="F57" s="12"/>
      <c r="G57" s="12"/>
      <c r="H57" s="12"/>
      <c r="I57" s="12"/>
      <c r="J57" s="12"/>
      <c r="K57" s="12"/>
    </row>
    <row r="58" spans="1:11" s="10" customFormat="1" ht="12.75">
      <c r="A58" s="15">
        <v>107</v>
      </c>
      <c r="B58" s="65" t="s">
        <v>79</v>
      </c>
      <c r="C58" s="52">
        <v>50</v>
      </c>
      <c r="D58" s="25">
        <v>0.8</v>
      </c>
      <c r="E58" s="12">
        <v>0.1</v>
      </c>
      <c r="F58" s="12">
        <v>1.7</v>
      </c>
      <c r="G58" s="12">
        <v>13</v>
      </c>
      <c r="H58" s="12">
        <v>0.02</v>
      </c>
      <c r="I58" s="12">
        <v>5</v>
      </c>
      <c r="J58" s="24">
        <v>23</v>
      </c>
      <c r="K58" s="24">
        <v>0.6</v>
      </c>
    </row>
    <row r="59" spans="1:11" s="10" customFormat="1" ht="12.75">
      <c r="A59" s="23">
        <v>63</v>
      </c>
      <c r="B59" s="65" t="s">
        <v>38</v>
      </c>
      <c r="C59" s="23">
        <v>250</v>
      </c>
      <c r="D59" s="12">
        <v>1.4</v>
      </c>
      <c r="E59" s="12">
        <v>3.98</v>
      </c>
      <c r="F59" s="12">
        <v>6.22</v>
      </c>
      <c r="G59" s="12">
        <v>66.4</v>
      </c>
      <c r="H59" s="12">
        <v>0.04</v>
      </c>
      <c r="I59" s="12">
        <v>14.8</v>
      </c>
      <c r="J59" s="12">
        <v>27.2</v>
      </c>
      <c r="K59" s="12">
        <v>6.4</v>
      </c>
    </row>
    <row r="60" spans="1:11" s="10" customFormat="1" ht="12.75">
      <c r="A60" s="15">
        <v>174</v>
      </c>
      <c r="B60" s="65" t="s">
        <v>57</v>
      </c>
      <c r="C60" s="52">
        <v>100</v>
      </c>
      <c r="D60" s="12">
        <v>14.91</v>
      </c>
      <c r="E60" s="12">
        <v>9.07</v>
      </c>
      <c r="F60" s="12">
        <v>16.46</v>
      </c>
      <c r="G60" s="12">
        <v>207.42</v>
      </c>
      <c r="H60" s="12">
        <v>0.11</v>
      </c>
      <c r="I60" s="12">
        <v>1.2</v>
      </c>
      <c r="J60" s="12">
        <v>51.43</v>
      </c>
      <c r="K60" s="12">
        <v>1.2</v>
      </c>
    </row>
    <row r="61" spans="1:11" s="10" customFormat="1" ht="12.75">
      <c r="A61" s="15">
        <v>241</v>
      </c>
      <c r="B61" s="65" t="s">
        <v>119</v>
      </c>
      <c r="C61" s="6">
        <v>200</v>
      </c>
      <c r="D61" s="12">
        <v>4.2</v>
      </c>
      <c r="E61" s="12">
        <v>1.39</v>
      </c>
      <c r="F61" s="12">
        <v>59.3</v>
      </c>
      <c r="G61" s="12">
        <v>296.24</v>
      </c>
      <c r="H61" s="12">
        <v>0.12</v>
      </c>
      <c r="I61" s="12">
        <v>0.04</v>
      </c>
      <c r="J61" s="12">
        <v>11.65</v>
      </c>
      <c r="K61" s="12">
        <v>1.2</v>
      </c>
    </row>
    <row r="62" spans="1:11" s="10" customFormat="1" ht="12.75">
      <c r="A62" s="15">
        <v>108</v>
      </c>
      <c r="B62" s="65" t="s">
        <v>13</v>
      </c>
      <c r="C62" s="15">
        <v>40</v>
      </c>
      <c r="D62" s="12">
        <v>3</v>
      </c>
      <c r="E62" s="12">
        <v>0.32</v>
      </c>
      <c r="F62" s="12">
        <v>20.04</v>
      </c>
      <c r="G62" s="12">
        <v>94</v>
      </c>
      <c r="H62" s="12">
        <v>0.04</v>
      </c>
      <c r="I62" s="12">
        <v>0</v>
      </c>
      <c r="J62" s="12">
        <v>8</v>
      </c>
      <c r="K62" s="12">
        <v>0.44</v>
      </c>
    </row>
    <row r="63" spans="1:11" s="10" customFormat="1" ht="12.75">
      <c r="A63" s="15">
        <v>109</v>
      </c>
      <c r="B63" s="65" t="s">
        <v>16</v>
      </c>
      <c r="C63" s="6">
        <v>30</v>
      </c>
      <c r="D63" s="12">
        <v>1.98</v>
      </c>
      <c r="E63" s="12">
        <v>0.36</v>
      </c>
      <c r="F63" s="12">
        <v>10.02</v>
      </c>
      <c r="G63" s="12">
        <v>52.2</v>
      </c>
      <c r="H63" s="12">
        <v>0.54</v>
      </c>
      <c r="I63" s="12">
        <v>0</v>
      </c>
      <c r="J63" s="12">
        <v>10.56</v>
      </c>
      <c r="K63" s="12">
        <v>1.176</v>
      </c>
    </row>
    <row r="64" spans="1:11" s="10" customFormat="1" ht="12.75">
      <c r="A64" s="61">
        <v>282</v>
      </c>
      <c r="B64" s="70" t="s">
        <v>120</v>
      </c>
      <c r="C64" s="61">
        <v>200</v>
      </c>
      <c r="D64" s="25">
        <v>0.5</v>
      </c>
      <c r="E64" s="25">
        <v>0.2</v>
      </c>
      <c r="F64" s="25">
        <v>23.1</v>
      </c>
      <c r="G64" s="25">
        <v>96</v>
      </c>
      <c r="H64" s="25">
        <v>0.02</v>
      </c>
      <c r="I64" s="25">
        <v>4.3</v>
      </c>
      <c r="J64" s="25">
        <v>22</v>
      </c>
      <c r="K64" s="25">
        <v>1.1</v>
      </c>
    </row>
    <row r="65" spans="1:11" ht="12.75">
      <c r="A65" s="2"/>
      <c r="B65" s="65" t="s">
        <v>17</v>
      </c>
      <c r="C65" s="2"/>
      <c r="D65" s="19">
        <f aca="true" t="shared" si="8" ref="D65:K65">SUM(D58:D64)</f>
        <v>26.79</v>
      </c>
      <c r="E65" s="19">
        <f t="shared" si="8"/>
        <v>15.42</v>
      </c>
      <c r="F65" s="19">
        <f t="shared" si="8"/>
        <v>136.84</v>
      </c>
      <c r="G65" s="51">
        <f t="shared" si="8"/>
        <v>825.26</v>
      </c>
      <c r="H65" s="19">
        <f t="shared" si="8"/>
        <v>0.89</v>
      </c>
      <c r="I65" s="19">
        <f t="shared" si="8"/>
        <v>25.34</v>
      </c>
      <c r="J65" s="19">
        <f t="shared" si="8"/>
        <v>153.84</v>
      </c>
      <c r="K65" s="19">
        <f t="shared" si="8"/>
        <v>12.115999999999998</v>
      </c>
    </row>
    <row r="66" spans="1:11" ht="12.75">
      <c r="A66" s="6"/>
      <c r="B66" s="71" t="s">
        <v>66</v>
      </c>
      <c r="C66" s="6"/>
      <c r="D66" s="53"/>
      <c r="E66" s="53"/>
      <c r="F66" s="53"/>
      <c r="G66" s="54"/>
      <c r="H66" s="53"/>
      <c r="I66" s="53"/>
      <c r="J66" s="53"/>
      <c r="K66" s="53"/>
    </row>
    <row r="67" spans="1:11" ht="12.75">
      <c r="A67" s="6">
        <v>516</v>
      </c>
      <c r="B67" s="65" t="s">
        <v>65</v>
      </c>
      <c r="C67" s="6">
        <v>100</v>
      </c>
      <c r="D67" s="55">
        <v>5.8</v>
      </c>
      <c r="E67" s="55">
        <v>5</v>
      </c>
      <c r="F67" s="55">
        <v>8</v>
      </c>
      <c r="G67" s="56">
        <v>100</v>
      </c>
      <c r="H67" s="55">
        <v>0.08</v>
      </c>
      <c r="I67" s="55">
        <v>1.4</v>
      </c>
      <c r="J67" s="55">
        <v>240</v>
      </c>
      <c r="K67" s="55">
        <v>0.2</v>
      </c>
    </row>
    <row r="68" spans="1:11" ht="12.75">
      <c r="A68" s="6">
        <v>319</v>
      </c>
      <c r="B68" s="65" t="s">
        <v>126</v>
      </c>
      <c r="C68" s="6">
        <v>50</v>
      </c>
      <c r="D68" s="55">
        <v>4.71</v>
      </c>
      <c r="E68" s="55">
        <v>3.67</v>
      </c>
      <c r="F68" s="55">
        <v>35.3</v>
      </c>
      <c r="G68" s="55">
        <v>193</v>
      </c>
      <c r="H68" s="55">
        <v>0.08</v>
      </c>
      <c r="I68" s="55">
        <v>0</v>
      </c>
      <c r="J68" s="55">
        <v>15.6</v>
      </c>
      <c r="K68" s="55">
        <v>0.84</v>
      </c>
    </row>
    <row r="69" spans="1:11" ht="12.75">
      <c r="A69" s="2"/>
      <c r="B69" s="65" t="s">
        <v>69</v>
      </c>
      <c r="C69" s="2"/>
      <c r="D69" s="19">
        <f>SUM(D67:D68)</f>
        <v>10.51</v>
      </c>
      <c r="E69" s="19">
        <f aca="true" t="shared" si="9" ref="E69:K69">SUM(E67:E68)</f>
        <v>8.67</v>
      </c>
      <c r="F69" s="19">
        <f t="shared" si="9"/>
        <v>43.3</v>
      </c>
      <c r="G69" s="19">
        <f t="shared" si="9"/>
        <v>293</v>
      </c>
      <c r="H69" s="19">
        <f t="shared" si="9"/>
        <v>0.16</v>
      </c>
      <c r="I69" s="19">
        <f t="shared" si="9"/>
        <v>1.4</v>
      </c>
      <c r="J69" s="19">
        <f t="shared" si="9"/>
        <v>255.6</v>
      </c>
      <c r="K69" s="19">
        <f t="shared" si="9"/>
        <v>1.04</v>
      </c>
    </row>
    <row r="70" spans="1:11" s="21" customFormat="1" ht="12.75">
      <c r="A70" s="2"/>
      <c r="B70" s="65" t="s">
        <v>18</v>
      </c>
      <c r="C70" s="2"/>
      <c r="D70" s="20">
        <f aca="true" t="shared" si="10" ref="D70:K70">SUM(D69+D65+D56)</f>
        <v>55.62</v>
      </c>
      <c r="E70" s="20">
        <f t="shared" si="10"/>
        <v>44.76</v>
      </c>
      <c r="F70" s="20">
        <f t="shared" si="10"/>
        <v>288.66999999999996</v>
      </c>
      <c r="G70" s="20">
        <f t="shared" si="10"/>
        <v>1811.51</v>
      </c>
      <c r="H70" s="20">
        <f t="shared" si="10"/>
        <v>1.32</v>
      </c>
      <c r="I70" s="20">
        <f t="shared" si="10"/>
        <v>29.869999999999997</v>
      </c>
      <c r="J70" s="20">
        <f t="shared" si="10"/>
        <v>725.94</v>
      </c>
      <c r="K70" s="20">
        <f t="shared" si="10"/>
        <v>17.726</v>
      </c>
    </row>
    <row r="71" spans="1:11" s="10" customFormat="1" ht="12.75">
      <c r="A71" s="6"/>
      <c r="B71" s="63" t="s">
        <v>23</v>
      </c>
      <c r="C71" s="7"/>
      <c r="D71" s="8"/>
      <c r="E71" s="8"/>
      <c r="F71" s="8"/>
      <c r="G71" s="8"/>
      <c r="H71" s="8"/>
      <c r="I71" s="8"/>
      <c r="J71" s="8"/>
      <c r="K71" s="8"/>
    </row>
    <row r="72" spans="2:6" ht="12.75">
      <c r="B72" s="72" t="s">
        <v>12</v>
      </c>
      <c r="C72" s="22"/>
      <c r="D72" s="12"/>
      <c r="E72" s="12"/>
      <c r="F72" s="12"/>
    </row>
    <row r="73" spans="1:11" ht="12.75">
      <c r="A73" s="15">
        <v>114</v>
      </c>
      <c r="B73" s="65" t="s">
        <v>73</v>
      </c>
      <c r="C73" s="15">
        <v>250</v>
      </c>
      <c r="D73" s="12">
        <v>5.54</v>
      </c>
      <c r="E73" s="12">
        <v>6.88</v>
      </c>
      <c r="F73" s="12">
        <v>32.6</v>
      </c>
      <c r="G73" s="12">
        <v>214.6</v>
      </c>
      <c r="H73" s="12">
        <v>0.06</v>
      </c>
      <c r="I73" s="12">
        <v>1.54</v>
      </c>
      <c r="J73" s="12">
        <v>147.4</v>
      </c>
      <c r="K73" s="12">
        <v>0.17</v>
      </c>
    </row>
    <row r="74" spans="1:11" ht="12.75">
      <c r="A74" s="15">
        <v>380</v>
      </c>
      <c r="B74" s="65" t="s">
        <v>84</v>
      </c>
      <c r="C74" s="15">
        <v>30</v>
      </c>
      <c r="D74" s="12">
        <v>1.2</v>
      </c>
      <c r="E74" s="12">
        <v>12.5</v>
      </c>
      <c r="F74" s="12">
        <v>7.5</v>
      </c>
      <c r="G74" s="12">
        <v>147</v>
      </c>
      <c r="H74" s="12">
        <v>0.02</v>
      </c>
      <c r="I74" s="12">
        <v>0.09</v>
      </c>
      <c r="J74" s="12">
        <v>5</v>
      </c>
      <c r="K74" s="12">
        <v>0.2</v>
      </c>
    </row>
    <row r="75" spans="1:11" ht="12.75">
      <c r="A75" s="13">
        <v>287</v>
      </c>
      <c r="B75" s="65" t="s">
        <v>60</v>
      </c>
      <c r="C75" s="15">
        <v>200</v>
      </c>
      <c r="D75" s="12">
        <v>3.2</v>
      </c>
      <c r="E75" s="12">
        <v>2.7</v>
      </c>
      <c r="F75" s="12">
        <v>15.9</v>
      </c>
      <c r="G75" s="12">
        <v>79</v>
      </c>
      <c r="H75" s="12">
        <v>0.04</v>
      </c>
      <c r="I75" s="12">
        <v>1.3</v>
      </c>
      <c r="J75" s="12">
        <v>126</v>
      </c>
      <c r="K75" s="12">
        <v>0.1</v>
      </c>
    </row>
    <row r="76" spans="1:11" ht="12.75">
      <c r="A76" s="13">
        <v>108</v>
      </c>
      <c r="B76" s="62" t="s">
        <v>13</v>
      </c>
      <c r="C76" s="16">
        <v>20</v>
      </c>
      <c r="D76" s="12">
        <v>1.52</v>
      </c>
      <c r="E76" s="12">
        <v>0.16</v>
      </c>
      <c r="F76" s="12">
        <v>9.84</v>
      </c>
      <c r="G76" s="12">
        <v>47</v>
      </c>
      <c r="H76" s="12">
        <v>0.02</v>
      </c>
      <c r="I76" s="12">
        <v>0</v>
      </c>
      <c r="J76" s="12">
        <v>4</v>
      </c>
      <c r="K76" s="12">
        <v>0.32</v>
      </c>
    </row>
    <row r="77" spans="1:11" ht="12.75">
      <c r="A77" s="2"/>
      <c r="B77" s="65" t="s">
        <v>14</v>
      </c>
      <c r="C77" s="2"/>
      <c r="D77" s="19">
        <f aca="true" t="shared" si="11" ref="D77:K77">SUM(D73:D76)</f>
        <v>11.46</v>
      </c>
      <c r="E77" s="19">
        <f t="shared" si="11"/>
        <v>22.24</v>
      </c>
      <c r="F77" s="19">
        <f t="shared" si="11"/>
        <v>65.84</v>
      </c>
      <c r="G77" s="19">
        <f t="shared" si="11"/>
        <v>487.6</v>
      </c>
      <c r="H77" s="19">
        <f t="shared" si="11"/>
        <v>0.13999999999999999</v>
      </c>
      <c r="I77" s="19">
        <f t="shared" si="11"/>
        <v>2.93</v>
      </c>
      <c r="J77" s="19">
        <f t="shared" si="11"/>
        <v>282.4</v>
      </c>
      <c r="K77" s="19">
        <f t="shared" si="11"/>
        <v>0.79</v>
      </c>
    </row>
    <row r="78" spans="2:6" ht="12.75">
      <c r="B78" s="72" t="s">
        <v>15</v>
      </c>
      <c r="C78" s="22"/>
      <c r="D78" s="12"/>
      <c r="E78" s="12"/>
      <c r="F78" s="12"/>
    </row>
    <row r="79" spans="1:11" ht="12.75">
      <c r="A79" s="52">
        <v>229</v>
      </c>
      <c r="B79" s="65" t="s">
        <v>85</v>
      </c>
      <c r="C79" s="15">
        <v>50</v>
      </c>
      <c r="D79" s="25">
        <v>3.13</v>
      </c>
      <c r="E79" s="12">
        <v>3.29</v>
      </c>
      <c r="F79" s="12">
        <v>6.99</v>
      </c>
      <c r="G79" s="12">
        <v>77.88</v>
      </c>
      <c r="H79" s="12">
        <v>0.03</v>
      </c>
      <c r="I79" s="12">
        <v>0.85</v>
      </c>
      <c r="J79" s="24">
        <v>8.1</v>
      </c>
      <c r="K79" s="24">
        <v>0.26</v>
      </c>
    </row>
    <row r="80" spans="1:11" ht="12.75">
      <c r="A80" s="15">
        <v>67</v>
      </c>
      <c r="B80" s="65" t="s">
        <v>87</v>
      </c>
      <c r="C80" s="15">
        <v>250</v>
      </c>
      <c r="D80" s="12">
        <v>1.82</v>
      </c>
      <c r="E80" s="12">
        <v>4</v>
      </c>
      <c r="F80" s="12">
        <v>10.88</v>
      </c>
      <c r="G80" s="12">
        <v>98.88</v>
      </c>
      <c r="H80" s="12">
        <v>0.029</v>
      </c>
      <c r="I80" s="12">
        <v>8.24</v>
      </c>
      <c r="J80" s="12">
        <v>27.6</v>
      </c>
      <c r="K80" s="12">
        <v>0.96</v>
      </c>
    </row>
    <row r="81" spans="1:11" ht="12.75">
      <c r="A81" s="15">
        <v>209</v>
      </c>
      <c r="B81" s="65" t="s">
        <v>88</v>
      </c>
      <c r="C81" s="15">
        <v>75</v>
      </c>
      <c r="D81" s="12">
        <v>13.98</v>
      </c>
      <c r="E81" s="12">
        <v>10.38</v>
      </c>
      <c r="F81" s="12">
        <v>14.13</v>
      </c>
      <c r="G81" s="12">
        <v>205.86</v>
      </c>
      <c r="H81" s="12">
        <v>0.09</v>
      </c>
      <c r="I81" s="12">
        <v>0.12</v>
      </c>
      <c r="J81" s="12">
        <v>39.36</v>
      </c>
      <c r="K81" s="12">
        <v>1.35</v>
      </c>
    </row>
    <row r="82" spans="1:11" ht="12.75">
      <c r="A82" s="15">
        <v>235</v>
      </c>
      <c r="B82" s="65" t="s">
        <v>24</v>
      </c>
      <c r="C82" s="15">
        <v>200</v>
      </c>
      <c r="D82" s="24">
        <v>11</v>
      </c>
      <c r="E82" s="24">
        <v>10.8</v>
      </c>
      <c r="F82" s="24">
        <v>11.7</v>
      </c>
      <c r="G82" s="12">
        <v>94.5</v>
      </c>
      <c r="H82" s="12">
        <v>0.06</v>
      </c>
      <c r="I82" s="12">
        <v>25.5</v>
      </c>
      <c r="J82" s="12">
        <v>91.5</v>
      </c>
      <c r="K82" s="12">
        <v>1.5</v>
      </c>
    </row>
    <row r="83" spans="1:11" ht="12.75">
      <c r="A83" s="15">
        <v>108</v>
      </c>
      <c r="B83" s="65" t="s">
        <v>13</v>
      </c>
      <c r="C83" s="15">
        <v>40</v>
      </c>
      <c r="D83" s="12">
        <v>3.8</v>
      </c>
      <c r="E83" s="12">
        <v>0.4</v>
      </c>
      <c r="F83" s="12">
        <v>24.6</v>
      </c>
      <c r="G83" s="12">
        <v>117.5</v>
      </c>
      <c r="H83" s="12">
        <v>0.06</v>
      </c>
      <c r="I83" s="12">
        <v>0</v>
      </c>
      <c r="J83" s="12">
        <v>10</v>
      </c>
      <c r="K83" s="12">
        <v>0.55</v>
      </c>
    </row>
    <row r="84" spans="1:11" ht="12.75">
      <c r="A84" s="15">
        <v>109</v>
      </c>
      <c r="B84" s="65" t="s">
        <v>16</v>
      </c>
      <c r="C84" s="6">
        <v>30</v>
      </c>
      <c r="D84" s="12">
        <v>4.62</v>
      </c>
      <c r="E84" s="12">
        <v>0.84</v>
      </c>
      <c r="F84" s="12">
        <v>23.38</v>
      </c>
      <c r="G84" s="12">
        <v>121.8</v>
      </c>
      <c r="H84" s="12">
        <v>0.126</v>
      </c>
      <c r="I84" s="12">
        <v>0</v>
      </c>
      <c r="J84" s="12">
        <v>24.5</v>
      </c>
      <c r="K84" s="12">
        <v>2.73</v>
      </c>
    </row>
    <row r="85" spans="1:11" ht="12.75">
      <c r="A85" s="13">
        <v>287</v>
      </c>
      <c r="B85" s="65" t="s">
        <v>92</v>
      </c>
      <c r="C85" s="15">
        <v>200</v>
      </c>
      <c r="D85" s="12">
        <v>0.5</v>
      </c>
      <c r="E85" s="12">
        <v>0</v>
      </c>
      <c r="F85" s="12">
        <v>27</v>
      </c>
      <c r="G85" s="12">
        <v>110</v>
      </c>
      <c r="H85" s="12">
        <v>0.01</v>
      </c>
      <c r="I85" s="12">
        <v>0.5</v>
      </c>
      <c r="J85" s="12">
        <v>28</v>
      </c>
      <c r="K85" s="12">
        <v>1.5</v>
      </c>
    </row>
    <row r="86" spans="1:11" ht="12.75">
      <c r="A86" s="13"/>
      <c r="B86" s="65" t="s">
        <v>93</v>
      </c>
      <c r="C86" s="15">
        <v>70</v>
      </c>
      <c r="D86" s="12">
        <v>3.5</v>
      </c>
      <c r="E86" s="12">
        <v>1.4</v>
      </c>
      <c r="F86" s="12">
        <v>34.8</v>
      </c>
      <c r="G86" s="12">
        <v>166</v>
      </c>
      <c r="H86" s="12">
        <v>0.04</v>
      </c>
      <c r="J86" s="12">
        <v>10.5</v>
      </c>
      <c r="K86" s="12">
        <v>0.67</v>
      </c>
    </row>
    <row r="87" spans="1:11" ht="12.75">
      <c r="A87" s="2"/>
      <c r="B87" s="65" t="s">
        <v>17</v>
      </c>
      <c r="C87" s="2"/>
      <c r="D87" s="19">
        <f>SUM(D79:D86)</f>
        <v>42.349999999999994</v>
      </c>
      <c r="E87" s="19">
        <f>SUM(E79:E86)</f>
        <v>31.11</v>
      </c>
      <c r="F87" s="19">
        <f>SUM(F79:F86)</f>
        <v>153.48000000000002</v>
      </c>
      <c r="G87" s="19">
        <f>SUM(G79:G86)</f>
        <v>992.42</v>
      </c>
      <c r="H87" s="19">
        <f>SUM(H79:H86)</f>
        <v>0.445</v>
      </c>
      <c r="I87" s="19">
        <f>SUM(I79:I85)</f>
        <v>35.21</v>
      </c>
      <c r="J87" s="19">
        <f>SUM(J79:J86)</f>
        <v>239.56</v>
      </c>
      <c r="K87" s="19">
        <f>SUM(K79:K86)</f>
        <v>9.52</v>
      </c>
    </row>
    <row r="88" spans="1:11" ht="12.75">
      <c r="A88" s="2"/>
      <c r="B88" s="71" t="s">
        <v>66</v>
      </c>
      <c r="C88" s="2"/>
      <c r="D88" s="19"/>
      <c r="E88" s="19"/>
      <c r="F88" s="19"/>
      <c r="G88" s="19"/>
      <c r="H88" s="19"/>
      <c r="I88" s="19"/>
      <c r="J88" s="19"/>
      <c r="K88" s="19"/>
    </row>
    <row r="89" spans="1:11" ht="12.75">
      <c r="A89" s="13">
        <v>293</v>
      </c>
      <c r="B89" s="65" t="s">
        <v>20</v>
      </c>
      <c r="C89" s="15">
        <v>200</v>
      </c>
      <c r="D89" s="12">
        <v>2</v>
      </c>
      <c r="E89" s="12">
        <v>0.2</v>
      </c>
      <c r="F89" s="12">
        <v>5.8</v>
      </c>
      <c r="G89" s="12">
        <v>36</v>
      </c>
      <c r="H89" s="12">
        <v>0.04</v>
      </c>
      <c r="I89" s="12">
        <v>8</v>
      </c>
      <c r="J89" s="12">
        <v>40</v>
      </c>
      <c r="K89" s="12">
        <v>0.4</v>
      </c>
    </row>
    <row r="90" spans="1:11" ht="12.75">
      <c r="A90" s="2"/>
      <c r="B90" s="65" t="s">
        <v>74</v>
      </c>
      <c r="C90" s="2">
        <v>50</v>
      </c>
      <c r="D90" s="57">
        <v>4.72</v>
      </c>
      <c r="E90" s="57">
        <v>3.76</v>
      </c>
      <c r="F90" s="57">
        <v>60</v>
      </c>
      <c r="G90" s="57">
        <v>293</v>
      </c>
      <c r="H90" s="57">
        <v>0.07</v>
      </c>
      <c r="I90" s="57">
        <v>0</v>
      </c>
      <c r="J90" s="57">
        <v>8.8</v>
      </c>
      <c r="K90" s="57">
        <v>0.69</v>
      </c>
    </row>
    <row r="91" spans="1:11" ht="12.75">
      <c r="A91" s="2"/>
      <c r="B91" s="65" t="s">
        <v>69</v>
      </c>
      <c r="C91" s="2"/>
      <c r="D91" s="19">
        <f>SUM(D89:D90)</f>
        <v>6.72</v>
      </c>
      <c r="E91" s="19">
        <f aca="true" t="shared" si="12" ref="E91:K91">SUM(E89:E90)</f>
        <v>3.96</v>
      </c>
      <c r="F91" s="19">
        <f t="shared" si="12"/>
        <v>65.8</v>
      </c>
      <c r="G91" s="19">
        <f t="shared" si="12"/>
        <v>329</v>
      </c>
      <c r="H91" s="19">
        <f t="shared" si="12"/>
        <v>0.11000000000000001</v>
      </c>
      <c r="I91" s="19">
        <f t="shared" si="12"/>
        <v>8</v>
      </c>
      <c r="J91" s="19">
        <f t="shared" si="12"/>
        <v>48.8</v>
      </c>
      <c r="K91" s="19">
        <f t="shared" si="12"/>
        <v>1.0899999999999999</v>
      </c>
    </row>
    <row r="92" spans="1:11" s="21" customFormat="1" ht="12.75">
      <c r="A92" s="2"/>
      <c r="B92" s="65" t="s">
        <v>18</v>
      </c>
      <c r="C92" s="2"/>
      <c r="D92" s="20">
        <f aca="true" t="shared" si="13" ref="D92:K92">SUM(D91+D87+D77)</f>
        <v>60.529999999999994</v>
      </c>
      <c r="E92" s="20">
        <f t="shared" si="13"/>
        <v>57.31</v>
      </c>
      <c r="F92" s="20">
        <f t="shared" si="13"/>
        <v>285.12</v>
      </c>
      <c r="G92" s="20">
        <f t="shared" si="13"/>
        <v>1809.02</v>
      </c>
      <c r="H92" s="20">
        <f t="shared" si="13"/>
        <v>0.6950000000000001</v>
      </c>
      <c r="I92" s="20">
        <f t="shared" si="13"/>
        <v>46.14</v>
      </c>
      <c r="J92" s="20">
        <f t="shared" si="13"/>
        <v>570.76</v>
      </c>
      <c r="K92" s="20">
        <f t="shared" si="13"/>
        <v>11.399999999999999</v>
      </c>
    </row>
    <row r="93" spans="1:11" s="10" customFormat="1" ht="12.75">
      <c r="A93" s="6"/>
      <c r="B93" s="63" t="s">
        <v>25</v>
      </c>
      <c r="C93" s="7"/>
      <c r="D93" s="8"/>
      <c r="E93" s="8"/>
      <c r="F93" s="8"/>
      <c r="G93" s="8"/>
      <c r="H93" s="8"/>
      <c r="I93" s="8"/>
      <c r="J93" s="8"/>
      <c r="K93" s="8"/>
    </row>
    <row r="94" spans="2:6" ht="12.75">
      <c r="B94" s="64" t="s">
        <v>12</v>
      </c>
      <c r="C94" s="22"/>
      <c r="D94" s="12"/>
      <c r="E94" s="12"/>
      <c r="F94" s="12"/>
    </row>
    <row r="95" spans="1:11" ht="12.75">
      <c r="A95" s="15">
        <v>115</v>
      </c>
      <c r="B95" s="65" t="s">
        <v>40</v>
      </c>
      <c r="C95" s="15">
        <v>250</v>
      </c>
      <c r="D95" s="12">
        <v>8</v>
      </c>
      <c r="E95" s="12">
        <v>14.25</v>
      </c>
      <c r="F95" s="12">
        <v>44.7</v>
      </c>
      <c r="G95" s="12">
        <v>339</v>
      </c>
      <c r="H95" s="12">
        <v>0.15</v>
      </c>
      <c r="I95" s="12">
        <v>1.78</v>
      </c>
      <c r="J95" s="12">
        <v>208.75</v>
      </c>
      <c r="K95" s="12">
        <v>1.15</v>
      </c>
    </row>
    <row r="96" spans="1:11" ht="12.75">
      <c r="A96" s="30">
        <v>300</v>
      </c>
      <c r="B96" s="74" t="s">
        <v>44</v>
      </c>
      <c r="C96" s="27">
        <v>200</v>
      </c>
      <c r="D96" s="31">
        <v>0.1</v>
      </c>
      <c r="E96" s="31">
        <v>0</v>
      </c>
      <c r="F96" s="31">
        <v>15</v>
      </c>
      <c r="G96" s="31">
        <v>60</v>
      </c>
      <c r="H96" s="31">
        <v>0</v>
      </c>
      <c r="I96" s="31">
        <v>0</v>
      </c>
      <c r="J96" s="31">
        <v>11</v>
      </c>
      <c r="K96" s="31">
        <v>0.3</v>
      </c>
    </row>
    <row r="97" spans="1:11" ht="12.75">
      <c r="A97" s="13">
        <v>108</v>
      </c>
      <c r="B97" s="62" t="s">
        <v>13</v>
      </c>
      <c r="C97" s="16">
        <v>20</v>
      </c>
      <c r="D97" s="12">
        <v>1.52</v>
      </c>
      <c r="E97" s="12">
        <v>0.16</v>
      </c>
      <c r="F97" s="12">
        <v>9.84</v>
      </c>
      <c r="G97" s="12">
        <v>47</v>
      </c>
      <c r="H97" s="12">
        <v>0.02</v>
      </c>
      <c r="I97" s="12">
        <v>0</v>
      </c>
      <c r="J97" s="12">
        <v>4</v>
      </c>
      <c r="K97" s="12">
        <v>0.32</v>
      </c>
    </row>
    <row r="98" spans="1:11" ht="12.75">
      <c r="A98" s="90">
        <v>377</v>
      </c>
      <c r="B98" s="93" t="s">
        <v>89</v>
      </c>
      <c r="C98" s="96">
        <v>50</v>
      </c>
      <c r="D98" s="83">
        <v>1.2</v>
      </c>
      <c r="E98" s="83">
        <v>12.5</v>
      </c>
      <c r="F98" s="83">
        <v>7.5</v>
      </c>
      <c r="G98" s="83">
        <v>147</v>
      </c>
      <c r="H98" s="83">
        <v>0.02</v>
      </c>
      <c r="I98" s="83">
        <v>0</v>
      </c>
      <c r="J98" s="83">
        <v>5</v>
      </c>
      <c r="K98" s="83">
        <v>0.2</v>
      </c>
    </row>
    <row r="99" spans="1:11" ht="12.75">
      <c r="A99" s="92"/>
      <c r="B99" s="95"/>
      <c r="C99" s="98"/>
      <c r="D99" s="85"/>
      <c r="E99" s="85"/>
      <c r="F99" s="85"/>
      <c r="G99" s="85"/>
      <c r="H99" s="85"/>
      <c r="I99" s="85"/>
      <c r="J99" s="85"/>
      <c r="K99" s="85"/>
    </row>
    <row r="100" spans="1:11" ht="12.75">
      <c r="A100" s="2"/>
      <c r="B100" s="65" t="s">
        <v>14</v>
      </c>
      <c r="C100" s="2"/>
      <c r="D100" s="19">
        <f aca="true" t="shared" si="14" ref="D100:K100">SUM(D95:D99)</f>
        <v>10.819999999999999</v>
      </c>
      <c r="E100" s="19">
        <f t="shared" si="14"/>
        <v>26.91</v>
      </c>
      <c r="F100" s="19">
        <f t="shared" si="14"/>
        <v>77.04</v>
      </c>
      <c r="G100" s="19">
        <f t="shared" si="14"/>
        <v>593</v>
      </c>
      <c r="H100" s="19">
        <f t="shared" si="14"/>
        <v>0.18999999999999997</v>
      </c>
      <c r="I100" s="19">
        <f t="shared" si="14"/>
        <v>1.78</v>
      </c>
      <c r="J100" s="19">
        <f t="shared" si="14"/>
        <v>228.75</v>
      </c>
      <c r="K100" s="19">
        <f t="shared" si="14"/>
        <v>1.97</v>
      </c>
    </row>
    <row r="101" spans="2:6" ht="12.75">
      <c r="B101" s="64" t="s">
        <v>15</v>
      </c>
      <c r="C101" s="22"/>
      <c r="D101" s="12"/>
      <c r="E101" s="12"/>
      <c r="F101" s="12"/>
    </row>
    <row r="102" spans="2:11" ht="12.75">
      <c r="B102" s="65" t="s">
        <v>79</v>
      </c>
      <c r="C102" s="15">
        <v>50</v>
      </c>
      <c r="D102" s="12">
        <v>1.14</v>
      </c>
      <c r="E102" s="12">
        <v>5.34</v>
      </c>
      <c r="F102" s="12">
        <v>4.62</v>
      </c>
      <c r="G102" s="12">
        <v>71.4</v>
      </c>
      <c r="H102" s="12">
        <v>0.012</v>
      </c>
      <c r="I102" s="12">
        <v>4.2</v>
      </c>
      <c r="J102" s="12">
        <v>24.6</v>
      </c>
      <c r="K102" s="12">
        <v>0.42</v>
      </c>
    </row>
    <row r="103" spans="1:11" ht="12.75">
      <c r="A103" s="15">
        <v>72</v>
      </c>
      <c r="B103" s="65" t="s">
        <v>116</v>
      </c>
      <c r="C103" s="15">
        <v>250</v>
      </c>
      <c r="D103" s="12">
        <v>9.85</v>
      </c>
      <c r="E103" s="12">
        <v>4.83</v>
      </c>
      <c r="F103" s="12">
        <v>15.15</v>
      </c>
      <c r="G103" s="12">
        <v>143.5</v>
      </c>
      <c r="H103" s="12">
        <v>0.19</v>
      </c>
      <c r="I103" s="12">
        <v>12.13</v>
      </c>
      <c r="J103" s="12">
        <v>43.25</v>
      </c>
      <c r="K103" s="12">
        <v>1.58</v>
      </c>
    </row>
    <row r="104" spans="1:11" ht="12.75">
      <c r="A104" s="15">
        <v>180</v>
      </c>
      <c r="B104" s="65" t="s">
        <v>50</v>
      </c>
      <c r="C104" s="15">
        <v>100</v>
      </c>
      <c r="D104" s="24">
        <v>16.32</v>
      </c>
      <c r="E104" s="24">
        <v>1.68</v>
      </c>
      <c r="F104" s="24">
        <v>6.6</v>
      </c>
      <c r="G104" s="12">
        <v>106.8</v>
      </c>
      <c r="H104" s="12">
        <v>0.072</v>
      </c>
      <c r="I104" s="12">
        <v>0.48</v>
      </c>
      <c r="J104" s="12">
        <v>58.8</v>
      </c>
      <c r="K104" s="12">
        <v>0.6</v>
      </c>
    </row>
    <row r="105" spans="1:11" ht="12.75">
      <c r="A105" s="15">
        <v>219</v>
      </c>
      <c r="B105" s="65" t="s">
        <v>90</v>
      </c>
      <c r="C105" s="15">
        <v>200</v>
      </c>
      <c r="D105" s="12">
        <v>4.92</v>
      </c>
      <c r="E105" s="12">
        <v>8.11</v>
      </c>
      <c r="F105" s="12">
        <v>45.08</v>
      </c>
      <c r="G105" s="12">
        <v>272.8</v>
      </c>
      <c r="H105" s="12">
        <v>0.04</v>
      </c>
      <c r="I105" s="12">
        <v>0</v>
      </c>
      <c r="J105" s="12">
        <v>6.8</v>
      </c>
      <c r="K105" s="12">
        <v>0.71</v>
      </c>
    </row>
    <row r="106" spans="1:11" ht="12.75">
      <c r="A106" s="15">
        <v>108</v>
      </c>
      <c r="B106" s="65" t="s">
        <v>13</v>
      </c>
      <c r="C106" s="15">
        <v>40</v>
      </c>
      <c r="D106" s="12">
        <v>5.34</v>
      </c>
      <c r="E106" s="12">
        <v>0.56</v>
      </c>
      <c r="F106" s="12">
        <v>34.44</v>
      </c>
      <c r="G106" s="12">
        <v>164.5</v>
      </c>
      <c r="H106" s="12">
        <v>0.08</v>
      </c>
      <c r="I106" s="12">
        <v>0</v>
      </c>
      <c r="J106" s="12">
        <v>14</v>
      </c>
      <c r="K106" s="12">
        <v>0.77</v>
      </c>
    </row>
    <row r="107" spans="1:11" ht="12.75">
      <c r="A107" s="15">
        <v>109</v>
      </c>
      <c r="B107" s="65" t="s">
        <v>16</v>
      </c>
      <c r="C107" s="6">
        <v>30</v>
      </c>
      <c r="D107" s="12">
        <v>4.62</v>
      </c>
      <c r="E107" s="12">
        <v>0.84</v>
      </c>
      <c r="F107" s="12">
        <v>23.38</v>
      </c>
      <c r="G107" s="12">
        <v>121.8</v>
      </c>
      <c r="H107" s="12">
        <v>0.126</v>
      </c>
      <c r="I107" s="12">
        <v>0</v>
      </c>
      <c r="J107" s="12">
        <v>24.5</v>
      </c>
      <c r="K107" s="12">
        <v>2.73</v>
      </c>
    </row>
    <row r="108" spans="1:180" s="18" customFormat="1" ht="12.75">
      <c r="A108" s="90">
        <v>274</v>
      </c>
      <c r="B108" s="102" t="s">
        <v>64</v>
      </c>
      <c r="C108" s="99">
        <v>200</v>
      </c>
      <c r="D108" s="83">
        <v>1.4</v>
      </c>
      <c r="E108" s="83">
        <v>0</v>
      </c>
      <c r="F108" s="83">
        <v>29</v>
      </c>
      <c r="G108" s="83">
        <v>122</v>
      </c>
      <c r="H108" s="83">
        <v>0</v>
      </c>
      <c r="I108" s="83">
        <v>0</v>
      </c>
      <c r="J108" s="83">
        <v>1</v>
      </c>
      <c r="K108" s="83">
        <v>0.1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</row>
    <row r="109" spans="1:180" s="18" customFormat="1" ht="12.75">
      <c r="A109" s="91"/>
      <c r="B109" s="103"/>
      <c r="C109" s="100"/>
      <c r="D109" s="84"/>
      <c r="E109" s="84"/>
      <c r="F109" s="84"/>
      <c r="G109" s="84"/>
      <c r="H109" s="84"/>
      <c r="I109" s="84"/>
      <c r="J109" s="84"/>
      <c r="K109" s="84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</row>
    <row r="110" spans="1:180" s="18" customFormat="1" ht="12.75">
      <c r="A110" s="92"/>
      <c r="B110" s="104"/>
      <c r="C110" s="101"/>
      <c r="D110" s="85"/>
      <c r="E110" s="85"/>
      <c r="F110" s="85"/>
      <c r="G110" s="85"/>
      <c r="H110" s="85"/>
      <c r="I110" s="85"/>
      <c r="J110" s="85"/>
      <c r="K110" s="85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</row>
    <row r="111" spans="1:11" ht="12.75">
      <c r="A111" s="2"/>
      <c r="B111" s="65" t="s">
        <v>17</v>
      </c>
      <c r="C111" s="2"/>
      <c r="D111" s="19">
        <f>SUM(D102:D110)</f>
        <v>43.59</v>
      </c>
      <c r="E111" s="19">
        <f aca="true" t="shared" si="15" ref="E111:K111">SUM(E102:E110)</f>
        <v>21.36</v>
      </c>
      <c r="F111" s="19">
        <f t="shared" si="15"/>
        <v>158.26999999999998</v>
      </c>
      <c r="G111" s="19">
        <f t="shared" si="15"/>
        <v>1002.8</v>
      </c>
      <c r="H111" s="19">
        <f t="shared" si="15"/>
        <v>0.52</v>
      </c>
      <c r="I111" s="19">
        <f t="shared" si="15"/>
        <v>16.810000000000002</v>
      </c>
      <c r="J111" s="19">
        <f t="shared" si="15"/>
        <v>172.95</v>
      </c>
      <c r="K111" s="19">
        <f t="shared" si="15"/>
        <v>6.91</v>
      </c>
    </row>
    <row r="112" spans="1:11" ht="12.75">
      <c r="A112" s="2"/>
      <c r="B112" s="71" t="s">
        <v>66</v>
      </c>
      <c r="C112" s="2"/>
      <c r="D112" s="19"/>
      <c r="E112" s="19"/>
      <c r="F112" s="19"/>
      <c r="G112" s="19"/>
      <c r="H112" s="19"/>
      <c r="I112" s="19"/>
      <c r="J112" s="19"/>
      <c r="K112" s="19"/>
    </row>
    <row r="113" spans="1:11" ht="12.75">
      <c r="A113" s="60"/>
      <c r="B113" s="65" t="s">
        <v>65</v>
      </c>
      <c r="C113" s="15">
        <v>100</v>
      </c>
      <c r="D113" s="12">
        <v>5.8</v>
      </c>
      <c r="E113" s="12">
        <v>5</v>
      </c>
      <c r="F113" s="12">
        <v>8</v>
      </c>
      <c r="G113" s="12">
        <v>100</v>
      </c>
      <c r="H113" s="12">
        <v>0.08</v>
      </c>
      <c r="I113" s="12">
        <v>1.4</v>
      </c>
      <c r="J113" s="12">
        <v>240</v>
      </c>
      <c r="K113" s="12">
        <v>0.2</v>
      </c>
    </row>
    <row r="114" spans="1:11" ht="12.75">
      <c r="A114" s="15">
        <v>314</v>
      </c>
      <c r="B114" s="65" t="s">
        <v>127</v>
      </c>
      <c r="C114" s="15">
        <v>50</v>
      </c>
      <c r="D114" s="12">
        <v>1.74</v>
      </c>
      <c r="E114" s="12">
        <v>2.39</v>
      </c>
      <c r="F114" s="12">
        <v>28.5</v>
      </c>
      <c r="G114" s="12">
        <v>158</v>
      </c>
      <c r="H114" s="12">
        <v>0.06</v>
      </c>
      <c r="I114" s="12">
        <v>0</v>
      </c>
      <c r="J114" s="12">
        <v>21.75</v>
      </c>
      <c r="K114" s="12">
        <v>1.58</v>
      </c>
    </row>
    <row r="115" spans="1:11" ht="12.75">
      <c r="A115" s="2"/>
      <c r="B115" s="65" t="s">
        <v>69</v>
      </c>
      <c r="C115" s="2"/>
      <c r="D115" s="19">
        <f>SUM(D113:D114)</f>
        <v>7.54</v>
      </c>
      <c r="E115" s="19">
        <f aca="true" t="shared" si="16" ref="E115:K115">SUM(E113:E114)</f>
        <v>7.390000000000001</v>
      </c>
      <c r="F115" s="19">
        <f t="shared" si="16"/>
        <v>36.5</v>
      </c>
      <c r="G115" s="19">
        <f t="shared" si="16"/>
        <v>258</v>
      </c>
      <c r="H115" s="19">
        <f t="shared" si="16"/>
        <v>0.14</v>
      </c>
      <c r="I115" s="19">
        <f t="shared" si="16"/>
        <v>1.4</v>
      </c>
      <c r="J115" s="19">
        <f t="shared" si="16"/>
        <v>261.75</v>
      </c>
      <c r="K115" s="19">
        <f t="shared" si="16"/>
        <v>1.78</v>
      </c>
    </row>
    <row r="116" spans="1:11" s="21" customFormat="1" ht="12.75">
      <c r="A116" s="2"/>
      <c r="B116" s="65" t="s">
        <v>18</v>
      </c>
      <c r="C116" s="2"/>
      <c r="D116" s="20">
        <f aca="true" t="shared" si="17" ref="D116:K116">SUM(D115+D111+D100)</f>
        <v>61.95</v>
      </c>
      <c r="E116" s="20">
        <f t="shared" si="17"/>
        <v>55.66</v>
      </c>
      <c r="F116" s="20">
        <f t="shared" si="17"/>
        <v>271.81</v>
      </c>
      <c r="G116" s="20">
        <f t="shared" si="17"/>
        <v>1853.8</v>
      </c>
      <c r="H116" s="20">
        <f t="shared" si="17"/>
        <v>0.85</v>
      </c>
      <c r="I116" s="20">
        <f t="shared" si="17"/>
        <v>19.990000000000002</v>
      </c>
      <c r="J116" s="20">
        <f t="shared" si="17"/>
        <v>663.45</v>
      </c>
      <c r="K116" s="20">
        <f t="shared" si="17"/>
        <v>10.66</v>
      </c>
    </row>
    <row r="117" spans="1:11" s="10" customFormat="1" ht="12.75">
      <c r="A117" s="6"/>
      <c r="B117" s="63" t="s">
        <v>26</v>
      </c>
      <c r="C117" s="7"/>
      <c r="D117" s="8"/>
      <c r="E117" s="8"/>
      <c r="F117" s="8"/>
      <c r="G117" s="8"/>
      <c r="H117" s="8"/>
      <c r="I117" s="8"/>
      <c r="J117" s="8"/>
      <c r="K117" s="8"/>
    </row>
    <row r="118" spans="2:6" ht="12.75">
      <c r="B118" s="64" t="s">
        <v>12</v>
      </c>
      <c r="C118" s="22"/>
      <c r="D118" s="12"/>
      <c r="E118" s="12"/>
      <c r="F118" s="12"/>
    </row>
    <row r="119" spans="1:11" ht="12.75">
      <c r="A119" s="15">
        <v>109</v>
      </c>
      <c r="B119" s="65" t="s">
        <v>71</v>
      </c>
      <c r="C119" s="15">
        <v>250</v>
      </c>
      <c r="D119" s="12">
        <v>7.16</v>
      </c>
      <c r="E119" s="12">
        <v>9.4</v>
      </c>
      <c r="F119" s="12">
        <v>28.8</v>
      </c>
      <c r="G119" s="12">
        <v>228.4</v>
      </c>
      <c r="H119" s="12">
        <v>0.17</v>
      </c>
      <c r="I119" s="12">
        <v>1.54</v>
      </c>
      <c r="J119" s="12">
        <v>156.8</v>
      </c>
      <c r="K119" s="12">
        <v>1.24</v>
      </c>
    </row>
    <row r="120" spans="1:11" ht="12.75">
      <c r="A120" s="15">
        <v>294</v>
      </c>
      <c r="B120" s="65" t="s">
        <v>42</v>
      </c>
      <c r="C120" s="15">
        <v>200</v>
      </c>
      <c r="D120" s="12">
        <v>0.1</v>
      </c>
      <c r="E120" s="12">
        <v>0</v>
      </c>
      <c r="F120" s="12">
        <v>15.2</v>
      </c>
      <c r="G120" s="12">
        <v>61</v>
      </c>
      <c r="H120" s="12">
        <v>0</v>
      </c>
      <c r="I120" s="12">
        <v>2.8</v>
      </c>
      <c r="J120" s="12">
        <v>14.2</v>
      </c>
      <c r="K120" s="12">
        <v>0.4</v>
      </c>
    </row>
    <row r="121" spans="1:11" ht="12.75">
      <c r="A121" s="15">
        <v>300</v>
      </c>
      <c r="B121" s="65" t="s">
        <v>53</v>
      </c>
      <c r="C121" s="15">
        <v>40</v>
      </c>
      <c r="D121" s="12">
        <v>5.1</v>
      </c>
      <c r="E121" s="12">
        <v>4.6</v>
      </c>
      <c r="F121" s="12">
        <v>0.3</v>
      </c>
      <c r="G121" s="12">
        <v>63</v>
      </c>
      <c r="H121" s="12">
        <v>0.03</v>
      </c>
      <c r="I121" s="12">
        <v>0</v>
      </c>
      <c r="J121" s="12">
        <v>22</v>
      </c>
      <c r="K121" s="12">
        <v>1</v>
      </c>
    </row>
    <row r="122" spans="1:11" ht="12.75">
      <c r="A122" s="13">
        <v>108</v>
      </c>
      <c r="B122" s="62" t="s">
        <v>13</v>
      </c>
      <c r="C122" s="16">
        <v>20</v>
      </c>
      <c r="D122" s="12">
        <v>1.52</v>
      </c>
      <c r="E122" s="12">
        <v>0.16</v>
      </c>
      <c r="F122" s="12">
        <v>9.84</v>
      </c>
      <c r="G122" s="12">
        <v>47</v>
      </c>
      <c r="H122" s="12">
        <v>0.02</v>
      </c>
      <c r="I122" s="12">
        <v>0</v>
      </c>
      <c r="J122" s="12">
        <v>4</v>
      </c>
      <c r="K122" s="12">
        <v>0.32</v>
      </c>
    </row>
    <row r="123" spans="1:11" ht="12.75">
      <c r="A123" s="13">
        <v>382</v>
      </c>
      <c r="B123" s="62" t="s">
        <v>91</v>
      </c>
      <c r="C123" s="16">
        <v>40</v>
      </c>
      <c r="D123" s="12">
        <v>1.6</v>
      </c>
      <c r="E123" s="12">
        <v>3.8</v>
      </c>
      <c r="F123" s="12">
        <v>23.4</v>
      </c>
      <c r="G123" s="12">
        <v>134</v>
      </c>
      <c r="H123" s="12">
        <v>0.02</v>
      </c>
      <c r="I123" s="12">
        <v>0.1</v>
      </c>
      <c r="J123" s="12">
        <v>8.1</v>
      </c>
      <c r="K123" s="12">
        <v>0.5</v>
      </c>
    </row>
    <row r="124" spans="1:11" ht="12.75">
      <c r="A124" s="2"/>
      <c r="B124" s="65" t="s">
        <v>14</v>
      </c>
      <c r="C124" s="2"/>
      <c r="D124" s="19">
        <f aca="true" t="shared" si="18" ref="D124:K124">SUM(D119:D123)</f>
        <v>15.479999999999999</v>
      </c>
      <c r="E124" s="19">
        <f t="shared" si="18"/>
        <v>17.96</v>
      </c>
      <c r="F124" s="19">
        <f t="shared" si="18"/>
        <v>77.53999999999999</v>
      </c>
      <c r="G124" s="19">
        <f t="shared" si="18"/>
        <v>533.4</v>
      </c>
      <c r="H124" s="19">
        <f t="shared" si="18"/>
        <v>0.24</v>
      </c>
      <c r="I124" s="19">
        <f t="shared" si="18"/>
        <v>4.4399999999999995</v>
      </c>
      <c r="J124" s="19">
        <f t="shared" si="18"/>
        <v>205.1</v>
      </c>
      <c r="K124" s="19">
        <f t="shared" si="18"/>
        <v>3.46</v>
      </c>
    </row>
    <row r="125" spans="2:6" ht="12.75">
      <c r="B125" s="64" t="s">
        <v>15</v>
      </c>
      <c r="C125" s="22"/>
      <c r="D125" s="12"/>
      <c r="E125" s="12"/>
      <c r="F125" s="12"/>
    </row>
    <row r="126" spans="1:11" ht="25.5">
      <c r="A126" s="15">
        <v>229</v>
      </c>
      <c r="B126" s="65" t="s">
        <v>58</v>
      </c>
      <c r="C126" s="15">
        <v>50</v>
      </c>
      <c r="D126" s="12">
        <v>3.13</v>
      </c>
      <c r="E126" s="12">
        <v>3.29</v>
      </c>
      <c r="F126" s="12">
        <v>6.99</v>
      </c>
      <c r="G126" s="12">
        <v>77.88</v>
      </c>
      <c r="H126" s="12">
        <v>0.03</v>
      </c>
      <c r="I126" s="12">
        <v>17.3</v>
      </c>
      <c r="J126" s="12">
        <v>42.93</v>
      </c>
      <c r="K126" s="12">
        <v>0.88</v>
      </c>
    </row>
    <row r="127" spans="1:11" ht="12.75">
      <c r="A127" s="15">
        <v>67</v>
      </c>
      <c r="B127" s="65" t="s">
        <v>37</v>
      </c>
      <c r="C127" s="15">
        <v>250</v>
      </c>
      <c r="D127" s="12">
        <v>1.83</v>
      </c>
      <c r="E127" s="12">
        <v>5</v>
      </c>
      <c r="F127" s="12">
        <v>10.65</v>
      </c>
      <c r="G127" s="12">
        <v>95</v>
      </c>
      <c r="H127" s="12">
        <v>0.05</v>
      </c>
      <c r="I127" s="12">
        <v>10.3</v>
      </c>
      <c r="J127" s="12">
        <v>34.5</v>
      </c>
      <c r="K127" s="12">
        <v>1.2</v>
      </c>
    </row>
    <row r="128" spans="1:11" s="17" customFormat="1" ht="12.75">
      <c r="A128" s="15">
        <v>209</v>
      </c>
      <c r="B128" s="65" t="s">
        <v>94</v>
      </c>
      <c r="C128" s="15">
        <v>75</v>
      </c>
      <c r="D128" s="12">
        <v>20.6</v>
      </c>
      <c r="E128" s="12">
        <v>22</v>
      </c>
      <c r="F128" s="12">
        <v>4.2</v>
      </c>
      <c r="G128" s="12">
        <v>247.5</v>
      </c>
      <c r="H128" s="12">
        <v>0.07</v>
      </c>
      <c r="I128" s="12">
        <v>1.3</v>
      </c>
      <c r="J128" s="12">
        <v>17</v>
      </c>
      <c r="K128" s="12">
        <v>3.2</v>
      </c>
    </row>
    <row r="129" spans="1:11" s="17" customFormat="1" ht="12.75">
      <c r="A129" s="15">
        <v>125</v>
      </c>
      <c r="B129" s="65" t="s">
        <v>95</v>
      </c>
      <c r="C129" s="15">
        <v>200</v>
      </c>
      <c r="D129" s="12">
        <v>11.4</v>
      </c>
      <c r="E129" s="12">
        <v>10.4</v>
      </c>
      <c r="F129" s="12">
        <v>49.44</v>
      </c>
      <c r="G129" s="12">
        <v>337.4</v>
      </c>
      <c r="H129" s="12">
        <v>0.27</v>
      </c>
      <c r="I129" s="12">
        <v>0</v>
      </c>
      <c r="J129" s="12">
        <v>19</v>
      </c>
      <c r="K129" s="12">
        <v>6.06</v>
      </c>
    </row>
    <row r="130" spans="1:11" s="17" customFormat="1" ht="12.75">
      <c r="A130" s="13"/>
      <c r="B130" s="62" t="s">
        <v>13</v>
      </c>
      <c r="C130" s="16">
        <v>20</v>
      </c>
      <c r="D130" s="12">
        <v>1.52</v>
      </c>
      <c r="E130" s="12">
        <v>0.16</v>
      </c>
      <c r="F130" s="12">
        <v>9.84</v>
      </c>
      <c r="G130" s="12">
        <v>47</v>
      </c>
      <c r="H130" s="12">
        <v>0.02</v>
      </c>
      <c r="I130" s="12">
        <v>0</v>
      </c>
      <c r="J130" s="12">
        <v>4</v>
      </c>
      <c r="K130" s="12">
        <v>0.32</v>
      </c>
    </row>
    <row r="131" spans="2:11" ht="12.75">
      <c r="B131" s="65" t="s">
        <v>16</v>
      </c>
      <c r="C131" s="15">
        <v>50</v>
      </c>
      <c r="D131" s="12">
        <v>3.3</v>
      </c>
      <c r="E131" s="12">
        <v>0.6</v>
      </c>
      <c r="F131" s="12">
        <v>16.7</v>
      </c>
      <c r="G131" s="12">
        <v>87</v>
      </c>
      <c r="H131" s="12">
        <v>0.09</v>
      </c>
      <c r="I131" s="12">
        <v>0</v>
      </c>
      <c r="J131" s="12">
        <v>17.5</v>
      </c>
      <c r="K131" s="12">
        <v>1.95</v>
      </c>
    </row>
    <row r="132" spans="1:11" ht="12.75">
      <c r="A132" s="52">
        <v>293</v>
      </c>
      <c r="B132" s="67" t="s">
        <v>82</v>
      </c>
      <c r="C132" s="52">
        <v>200</v>
      </c>
      <c r="D132" s="25">
        <v>2</v>
      </c>
      <c r="E132" s="25">
        <v>0.2</v>
      </c>
      <c r="F132" s="25">
        <v>5.8</v>
      </c>
      <c r="G132" s="25">
        <v>36</v>
      </c>
      <c r="H132" s="25">
        <v>0</v>
      </c>
      <c r="I132" s="25">
        <v>0.8</v>
      </c>
      <c r="J132" s="25">
        <v>10</v>
      </c>
      <c r="K132" s="25">
        <v>0.6</v>
      </c>
    </row>
    <row r="133" spans="1:11" ht="12.75">
      <c r="A133" s="52"/>
      <c r="B133" s="67" t="s">
        <v>86</v>
      </c>
      <c r="C133" s="52">
        <v>100</v>
      </c>
      <c r="D133" s="25">
        <v>0.6</v>
      </c>
      <c r="E133" s="25">
        <v>0.6</v>
      </c>
      <c r="F133" s="25">
        <v>14.7</v>
      </c>
      <c r="G133" s="25">
        <v>70.5</v>
      </c>
      <c r="H133" s="25">
        <v>0.066</v>
      </c>
      <c r="I133" s="25">
        <v>15</v>
      </c>
      <c r="J133" s="25">
        <v>24</v>
      </c>
      <c r="K133" s="25">
        <v>3.3</v>
      </c>
    </row>
    <row r="134" spans="1:11" ht="12.75">
      <c r="A134" s="2"/>
      <c r="B134" s="65" t="s">
        <v>17</v>
      </c>
      <c r="C134" s="2"/>
      <c r="D134" s="19">
        <f aca="true" t="shared" si="19" ref="D134:K134">SUM(D126:D133)</f>
        <v>44.38</v>
      </c>
      <c r="E134" s="19">
        <f t="shared" si="19"/>
        <v>42.25</v>
      </c>
      <c r="F134" s="19">
        <f t="shared" si="19"/>
        <v>118.32000000000001</v>
      </c>
      <c r="G134" s="19">
        <f t="shared" si="19"/>
        <v>998.28</v>
      </c>
      <c r="H134" s="19">
        <f t="shared" si="19"/>
        <v>0.5960000000000001</v>
      </c>
      <c r="I134" s="19">
        <f t="shared" si="19"/>
        <v>44.7</v>
      </c>
      <c r="J134" s="19">
        <f t="shared" si="19"/>
        <v>168.93</v>
      </c>
      <c r="K134" s="19">
        <f t="shared" si="19"/>
        <v>17.509999999999998</v>
      </c>
    </row>
    <row r="135" spans="1:11" ht="12.75">
      <c r="A135" s="2"/>
      <c r="B135" s="71" t="s">
        <v>66</v>
      </c>
      <c r="C135" s="2"/>
      <c r="D135" s="19"/>
      <c r="E135" s="19"/>
      <c r="F135" s="19"/>
      <c r="G135" s="19"/>
      <c r="H135" s="19"/>
      <c r="I135" s="19"/>
      <c r="J135" s="19"/>
      <c r="K135" s="19"/>
    </row>
    <row r="136" spans="1:11" ht="12.75">
      <c r="A136" s="58">
        <v>274</v>
      </c>
      <c r="B136" s="65" t="s">
        <v>121</v>
      </c>
      <c r="C136" s="6">
        <v>200</v>
      </c>
      <c r="D136" s="8">
        <v>1.4</v>
      </c>
      <c r="E136" s="8">
        <v>0.2</v>
      </c>
      <c r="F136" s="8">
        <v>0.2</v>
      </c>
      <c r="G136" s="8">
        <v>120</v>
      </c>
      <c r="H136" s="8">
        <v>0.08</v>
      </c>
      <c r="I136" s="8">
        <v>8</v>
      </c>
      <c r="J136" s="8">
        <v>36</v>
      </c>
      <c r="K136" s="8">
        <v>0.6</v>
      </c>
    </row>
    <row r="137" spans="2:11" ht="12.75">
      <c r="B137" s="65" t="s">
        <v>54</v>
      </c>
      <c r="C137" s="15">
        <v>50</v>
      </c>
      <c r="D137" s="12">
        <v>8.16</v>
      </c>
      <c r="E137" s="12">
        <v>14.88</v>
      </c>
      <c r="F137" s="12">
        <v>33.92</v>
      </c>
      <c r="G137" s="12">
        <v>302.4</v>
      </c>
      <c r="H137" s="12">
        <v>0.06</v>
      </c>
      <c r="I137" s="12">
        <v>0.16</v>
      </c>
      <c r="J137" s="12">
        <v>52.8</v>
      </c>
      <c r="K137" s="12">
        <v>0.64</v>
      </c>
    </row>
    <row r="138" spans="1:11" ht="12.75">
      <c r="A138" s="2"/>
      <c r="B138" s="65" t="s">
        <v>69</v>
      </c>
      <c r="C138" s="2"/>
      <c r="D138" s="19">
        <f aca="true" t="shared" si="20" ref="D138:K138">SUM(D136:D137)</f>
        <v>9.56</v>
      </c>
      <c r="E138" s="19">
        <f t="shared" si="20"/>
        <v>15.08</v>
      </c>
      <c r="F138" s="19">
        <f t="shared" si="20"/>
        <v>34.120000000000005</v>
      </c>
      <c r="G138" s="19">
        <f t="shared" si="20"/>
        <v>422.4</v>
      </c>
      <c r="H138" s="19">
        <f t="shared" si="20"/>
        <v>0.14</v>
      </c>
      <c r="I138" s="19">
        <f t="shared" si="20"/>
        <v>8.16</v>
      </c>
      <c r="J138" s="19">
        <f t="shared" si="20"/>
        <v>88.8</v>
      </c>
      <c r="K138" s="19">
        <f t="shared" si="20"/>
        <v>1.24</v>
      </c>
    </row>
    <row r="139" spans="1:11" s="21" customFormat="1" ht="12.75">
      <c r="A139" s="2"/>
      <c r="B139" s="65" t="s">
        <v>18</v>
      </c>
      <c r="C139" s="2"/>
      <c r="D139" s="20">
        <f aca="true" t="shared" si="21" ref="D139:K139">SUM(D138+D134+D124)</f>
        <v>69.42</v>
      </c>
      <c r="E139" s="20">
        <f t="shared" si="21"/>
        <v>75.28999999999999</v>
      </c>
      <c r="F139" s="20">
        <f t="shared" si="21"/>
        <v>229.98</v>
      </c>
      <c r="G139" s="20">
        <f t="shared" si="21"/>
        <v>1954.08</v>
      </c>
      <c r="H139" s="20">
        <f t="shared" si="21"/>
        <v>0.9760000000000001</v>
      </c>
      <c r="I139" s="20">
        <f t="shared" si="21"/>
        <v>57.3</v>
      </c>
      <c r="J139" s="20">
        <f t="shared" si="21"/>
        <v>462.83000000000004</v>
      </c>
      <c r="K139" s="20">
        <f t="shared" si="21"/>
        <v>22.209999999999997</v>
      </c>
    </row>
    <row r="140" spans="1:11" s="10" customFormat="1" ht="12.75">
      <c r="A140" s="6"/>
      <c r="B140" s="63" t="s">
        <v>27</v>
      </c>
      <c r="C140" s="7"/>
      <c r="D140" s="8"/>
      <c r="E140" s="8"/>
      <c r="F140" s="8"/>
      <c r="G140" s="8"/>
      <c r="H140" s="8"/>
      <c r="I140" s="8"/>
      <c r="J140" s="8"/>
      <c r="K140" s="8"/>
    </row>
    <row r="141" spans="2:6" ht="12.75">
      <c r="B141" s="64" t="s">
        <v>12</v>
      </c>
      <c r="C141" s="22"/>
      <c r="D141" s="12"/>
      <c r="E141" s="12"/>
      <c r="F141" s="12"/>
    </row>
    <row r="142" spans="1:11" ht="12.75">
      <c r="A142" s="15">
        <v>114</v>
      </c>
      <c r="B142" s="65" t="s">
        <v>73</v>
      </c>
      <c r="C142" s="15">
        <v>250</v>
      </c>
      <c r="D142" s="12">
        <v>6.93</v>
      </c>
      <c r="E142" s="12">
        <v>10.78</v>
      </c>
      <c r="F142" s="12">
        <v>40.5</v>
      </c>
      <c r="G142" s="12">
        <v>286.75</v>
      </c>
      <c r="H142" s="12">
        <v>0.08</v>
      </c>
      <c r="I142" s="12">
        <v>1.93</v>
      </c>
      <c r="J142" s="12">
        <v>179.25</v>
      </c>
      <c r="K142" s="12">
        <v>0.55</v>
      </c>
    </row>
    <row r="143" spans="1:11" ht="12.75">
      <c r="A143" s="15">
        <v>295</v>
      </c>
      <c r="B143" s="65" t="s">
        <v>43</v>
      </c>
      <c r="C143" s="15">
        <v>200</v>
      </c>
      <c r="D143" s="24">
        <v>1.5</v>
      </c>
      <c r="E143" s="24">
        <v>1.3</v>
      </c>
      <c r="F143" s="24">
        <v>15.9</v>
      </c>
      <c r="G143" s="12">
        <v>81</v>
      </c>
      <c r="H143" s="12">
        <v>0.04</v>
      </c>
      <c r="I143" s="12">
        <v>1.3</v>
      </c>
      <c r="J143" s="12">
        <v>127</v>
      </c>
      <c r="K143" s="12">
        <v>0.4</v>
      </c>
    </row>
    <row r="144" spans="1:11" ht="12.75">
      <c r="A144" s="13">
        <v>108</v>
      </c>
      <c r="B144" s="62" t="s">
        <v>13</v>
      </c>
      <c r="C144" s="16">
        <v>20</v>
      </c>
      <c r="D144" s="12">
        <v>1.52</v>
      </c>
      <c r="E144" s="12">
        <v>0.16</v>
      </c>
      <c r="F144" s="12">
        <v>9.84</v>
      </c>
      <c r="G144" s="12">
        <v>47</v>
      </c>
      <c r="H144" s="12">
        <v>0.02</v>
      </c>
      <c r="I144" s="12">
        <v>0</v>
      </c>
      <c r="J144" s="12">
        <v>4</v>
      </c>
      <c r="K144" s="12">
        <v>0.32</v>
      </c>
    </row>
    <row r="145" spans="1:11" ht="12.75">
      <c r="A145" s="90">
        <v>380</v>
      </c>
      <c r="B145" s="93" t="s">
        <v>84</v>
      </c>
      <c r="C145" s="96">
        <v>40</v>
      </c>
      <c r="D145" s="83">
        <v>1.2</v>
      </c>
      <c r="E145" s="83">
        <v>4.2</v>
      </c>
      <c r="F145" s="83">
        <v>20.4</v>
      </c>
      <c r="G145" s="83">
        <v>124</v>
      </c>
      <c r="H145" s="83">
        <v>0.02</v>
      </c>
      <c r="I145" s="83">
        <v>0.1</v>
      </c>
      <c r="J145" s="83">
        <v>6</v>
      </c>
      <c r="K145" s="83">
        <v>0.4</v>
      </c>
    </row>
    <row r="146" spans="1:11" ht="12.75">
      <c r="A146" s="91"/>
      <c r="B146" s="94"/>
      <c r="C146" s="97"/>
      <c r="D146" s="84"/>
      <c r="E146" s="84"/>
      <c r="F146" s="84"/>
      <c r="G146" s="84"/>
      <c r="H146" s="84"/>
      <c r="I146" s="84"/>
      <c r="J146" s="84"/>
      <c r="K146" s="84"/>
    </row>
    <row r="147" spans="1:11" ht="12.75">
      <c r="A147" s="92"/>
      <c r="B147" s="95"/>
      <c r="C147" s="98"/>
      <c r="D147" s="85"/>
      <c r="E147" s="85"/>
      <c r="F147" s="85"/>
      <c r="G147" s="85"/>
      <c r="H147" s="85"/>
      <c r="I147" s="85"/>
      <c r="J147" s="85"/>
      <c r="K147" s="85"/>
    </row>
    <row r="148" spans="1:11" ht="12.75">
      <c r="A148" s="2"/>
      <c r="B148" s="65" t="s">
        <v>14</v>
      </c>
      <c r="C148" s="2"/>
      <c r="D148" s="19">
        <f>SUM(D140:D147)</f>
        <v>11.149999999999999</v>
      </c>
      <c r="E148" s="19">
        <f>SUM(E140:E147)</f>
        <v>16.44</v>
      </c>
      <c r="F148" s="19">
        <f>SUM(F140:F147)</f>
        <v>86.63999999999999</v>
      </c>
      <c r="G148" s="19">
        <f>SUM(G142:G147)</f>
        <v>538.75</v>
      </c>
      <c r="H148" s="19">
        <f>SUM(H140:H147)</f>
        <v>0.15999999999999998</v>
      </c>
      <c r="I148" s="19">
        <f>SUM(I140:I147)</f>
        <v>3.33</v>
      </c>
      <c r="J148" s="19">
        <f>SUM(J140:J147)</f>
        <v>316.25</v>
      </c>
      <c r="K148" s="19">
        <f>SUM(K140:K147)</f>
        <v>1.67</v>
      </c>
    </row>
    <row r="149" spans="2:6" ht="12.75">
      <c r="B149" s="64" t="s">
        <v>15</v>
      </c>
      <c r="C149" s="22"/>
      <c r="D149" s="12"/>
      <c r="E149" s="12"/>
      <c r="F149" s="12"/>
    </row>
    <row r="150" spans="1:11" ht="12.75">
      <c r="A150" s="23">
        <v>229</v>
      </c>
      <c r="B150" s="65" t="s">
        <v>59</v>
      </c>
      <c r="C150" s="23">
        <v>50</v>
      </c>
      <c r="D150" s="12">
        <v>1.9</v>
      </c>
      <c r="E150" s="12">
        <v>8.9</v>
      </c>
      <c r="F150" s="12">
        <v>7.7</v>
      </c>
      <c r="G150" s="12">
        <v>119</v>
      </c>
      <c r="H150" s="12">
        <v>0.02</v>
      </c>
      <c r="I150" s="12">
        <v>7</v>
      </c>
      <c r="J150" s="12">
        <v>41</v>
      </c>
      <c r="K150" s="12">
        <v>0.7</v>
      </c>
    </row>
    <row r="151" spans="1:11" ht="12.75">
      <c r="A151" s="15">
        <v>68</v>
      </c>
      <c r="B151" s="65" t="s">
        <v>96</v>
      </c>
      <c r="C151" s="15">
        <v>250</v>
      </c>
      <c r="D151" s="12">
        <v>3.2</v>
      </c>
      <c r="E151" s="12">
        <v>8.4</v>
      </c>
      <c r="F151" s="12">
        <v>26</v>
      </c>
      <c r="G151" s="12">
        <v>194</v>
      </c>
      <c r="H151" s="12">
        <v>1.4</v>
      </c>
      <c r="I151" s="12">
        <v>0.2</v>
      </c>
      <c r="J151" s="12">
        <v>1.88</v>
      </c>
      <c r="K151" s="12">
        <v>12.4</v>
      </c>
    </row>
    <row r="152" spans="1:11" ht="12.75">
      <c r="A152" s="47">
        <v>204</v>
      </c>
      <c r="B152" s="75" t="s">
        <v>118</v>
      </c>
      <c r="C152" s="47">
        <v>120</v>
      </c>
      <c r="D152" s="46">
        <v>17.11</v>
      </c>
      <c r="E152" s="46">
        <v>14.88</v>
      </c>
      <c r="F152" s="46">
        <v>9.12</v>
      </c>
      <c r="G152" s="46">
        <v>238.39</v>
      </c>
      <c r="H152" s="46">
        <v>0.06</v>
      </c>
      <c r="I152" s="46">
        <v>0.96</v>
      </c>
      <c r="J152" s="46">
        <v>49.6</v>
      </c>
      <c r="K152" s="46">
        <v>1.44</v>
      </c>
    </row>
    <row r="153" spans="1:11" ht="12.75">
      <c r="A153" s="15">
        <v>241</v>
      </c>
      <c r="B153" s="65" t="s">
        <v>47</v>
      </c>
      <c r="C153" s="15">
        <v>200</v>
      </c>
      <c r="D153" s="12">
        <v>4.2</v>
      </c>
      <c r="E153" s="12">
        <v>8.8</v>
      </c>
      <c r="F153" s="12">
        <v>21.8</v>
      </c>
      <c r="G153" s="12">
        <v>184</v>
      </c>
      <c r="H153" s="12">
        <v>0.18</v>
      </c>
      <c r="I153" s="12">
        <v>6.8</v>
      </c>
      <c r="J153" s="12">
        <v>52</v>
      </c>
      <c r="K153" s="12">
        <v>1.4</v>
      </c>
    </row>
    <row r="154" spans="1:11" ht="12.75">
      <c r="A154" s="13">
        <v>108</v>
      </c>
      <c r="B154" s="62" t="s">
        <v>13</v>
      </c>
      <c r="C154" s="16">
        <v>30</v>
      </c>
      <c r="D154" s="12">
        <v>2.28</v>
      </c>
      <c r="E154" s="12">
        <v>0.24</v>
      </c>
      <c r="F154" s="12">
        <v>14.76</v>
      </c>
      <c r="G154" s="12">
        <v>70.5</v>
      </c>
      <c r="H154" s="12">
        <v>0.03</v>
      </c>
      <c r="I154" s="12">
        <v>0</v>
      </c>
      <c r="J154" s="12">
        <v>6</v>
      </c>
      <c r="K154" s="12">
        <v>0.48</v>
      </c>
    </row>
    <row r="155" spans="1:11" ht="12.75">
      <c r="A155" s="15">
        <v>109</v>
      </c>
      <c r="B155" s="65" t="s">
        <v>16</v>
      </c>
      <c r="C155" s="15">
        <v>30</v>
      </c>
      <c r="D155" s="12">
        <v>3.3</v>
      </c>
      <c r="E155" s="12">
        <v>0.6</v>
      </c>
      <c r="F155" s="12">
        <v>16.7</v>
      </c>
      <c r="G155" s="12">
        <v>87</v>
      </c>
      <c r="H155" s="12">
        <v>0.09</v>
      </c>
      <c r="I155" s="12">
        <v>0</v>
      </c>
      <c r="J155" s="12">
        <v>17.5</v>
      </c>
      <c r="K155" s="12">
        <v>1.95</v>
      </c>
    </row>
    <row r="156" spans="1:11" s="17" customFormat="1" ht="12.75">
      <c r="A156" s="61">
        <v>289</v>
      </c>
      <c r="B156" s="70" t="s">
        <v>122</v>
      </c>
      <c r="C156" s="61">
        <v>200</v>
      </c>
      <c r="D156" s="25">
        <v>0.68</v>
      </c>
      <c r="E156" s="25"/>
      <c r="F156" s="25">
        <v>21.01</v>
      </c>
      <c r="G156" s="25">
        <v>46.87</v>
      </c>
      <c r="H156" s="25"/>
      <c r="I156" s="25"/>
      <c r="J156" s="25"/>
      <c r="K156" s="25"/>
    </row>
    <row r="157" spans="1:11" ht="12.75">
      <c r="A157" s="2"/>
      <c r="B157" s="65" t="s">
        <v>17</v>
      </c>
      <c r="C157" s="2"/>
      <c r="D157" s="19">
        <f aca="true" t="shared" si="22" ref="D157:J157">SUM(D150:D156)</f>
        <v>32.67</v>
      </c>
      <c r="E157" s="19">
        <f t="shared" si="22"/>
        <v>41.82000000000001</v>
      </c>
      <c r="F157" s="19">
        <f t="shared" si="22"/>
        <v>117.09000000000002</v>
      </c>
      <c r="G157" s="19">
        <f t="shared" si="22"/>
        <v>939.76</v>
      </c>
      <c r="H157" s="19">
        <f t="shared" si="22"/>
        <v>1.78</v>
      </c>
      <c r="I157" s="19">
        <f t="shared" si="22"/>
        <v>14.96</v>
      </c>
      <c r="J157" s="19">
        <f t="shared" si="22"/>
        <v>167.98000000000002</v>
      </c>
      <c r="K157" s="19">
        <v>7.32</v>
      </c>
    </row>
    <row r="158" spans="1:11" ht="12.75">
      <c r="A158" s="2"/>
      <c r="B158" s="71" t="s">
        <v>66</v>
      </c>
      <c r="C158" s="2"/>
      <c r="D158" s="19"/>
      <c r="E158" s="19"/>
      <c r="F158" s="19"/>
      <c r="G158" s="19"/>
      <c r="H158" s="19"/>
      <c r="I158" s="19"/>
      <c r="J158" s="19"/>
      <c r="K158" s="19"/>
    </row>
    <row r="159" spans="1:11" ht="12.75">
      <c r="A159" s="6">
        <v>516</v>
      </c>
      <c r="B159" s="65" t="s">
        <v>123</v>
      </c>
      <c r="C159" s="6">
        <v>200</v>
      </c>
      <c r="D159" s="55">
        <v>1.36</v>
      </c>
      <c r="E159" s="55"/>
      <c r="F159" s="55">
        <v>29.02</v>
      </c>
      <c r="G159" s="56">
        <v>116.19</v>
      </c>
      <c r="H159" s="55">
        <v>0.08</v>
      </c>
      <c r="I159" s="55">
        <v>1.4</v>
      </c>
      <c r="J159" s="55">
        <v>240</v>
      </c>
      <c r="K159" s="55">
        <v>0.2</v>
      </c>
    </row>
    <row r="160" spans="1:11" ht="12.75">
      <c r="A160" s="6">
        <v>312</v>
      </c>
      <c r="B160" s="65" t="s">
        <v>128</v>
      </c>
      <c r="C160" s="6">
        <v>50</v>
      </c>
      <c r="D160" s="55">
        <v>4.37</v>
      </c>
      <c r="E160" s="55">
        <v>7.07</v>
      </c>
      <c r="F160" s="55">
        <v>36.8</v>
      </c>
      <c r="G160" s="55">
        <v>228.2</v>
      </c>
      <c r="H160" s="55">
        <v>0.08</v>
      </c>
      <c r="I160" s="55">
        <v>0</v>
      </c>
      <c r="J160" s="55">
        <v>15.6</v>
      </c>
      <c r="K160" s="55">
        <v>0.84</v>
      </c>
    </row>
    <row r="161" spans="1:11" ht="12.75">
      <c r="A161" s="2"/>
      <c r="B161" s="65" t="s">
        <v>69</v>
      </c>
      <c r="C161" s="2"/>
      <c r="D161" s="19">
        <f aca="true" t="shared" si="23" ref="D161:K161">SUM(D159:D160)</f>
        <v>5.73</v>
      </c>
      <c r="E161" s="19">
        <f t="shared" si="23"/>
        <v>7.07</v>
      </c>
      <c r="F161" s="19">
        <f t="shared" si="23"/>
        <v>65.82</v>
      </c>
      <c r="G161" s="19">
        <f t="shared" si="23"/>
        <v>344.39</v>
      </c>
      <c r="H161" s="19">
        <f t="shared" si="23"/>
        <v>0.16</v>
      </c>
      <c r="I161" s="19">
        <f t="shared" si="23"/>
        <v>1.4</v>
      </c>
      <c r="J161" s="19">
        <f t="shared" si="23"/>
        <v>255.6</v>
      </c>
      <c r="K161" s="19">
        <f t="shared" si="23"/>
        <v>1.04</v>
      </c>
    </row>
    <row r="162" spans="1:11" s="21" customFormat="1" ht="12.75">
      <c r="A162" s="2"/>
      <c r="B162" s="65" t="s">
        <v>18</v>
      </c>
      <c r="C162" s="2"/>
      <c r="D162" s="20">
        <f aca="true" t="shared" si="24" ref="D162:K162">SUM(D161+D157+D148)</f>
        <v>49.550000000000004</v>
      </c>
      <c r="E162" s="20">
        <f t="shared" si="24"/>
        <v>65.33000000000001</v>
      </c>
      <c r="F162" s="20">
        <f t="shared" si="24"/>
        <v>269.55</v>
      </c>
      <c r="G162" s="20">
        <f t="shared" si="24"/>
        <v>1822.9</v>
      </c>
      <c r="H162" s="20">
        <f t="shared" si="24"/>
        <v>2.1</v>
      </c>
      <c r="I162" s="20">
        <f t="shared" si="24"/>
        <v>19.689999999999998</v>
      </c>
      <c r="J162" s="20">
        <f t="shared" si="24"/>
        <v>739.83</v>
      </c>
      <c r="K162" s="20">
        <f t="shared" si="24"/>
        <v>10.03</v>
      </c>
    </row>
    <row r="163" spans="1:11" s="10" customFormat="1" ht="12.75">
      <c r="A163" s="6"/>
      <c r="B163" s="63" t="s">
        <v>28</v>
      </c>
      <c r="C163" s="7"/>
      <c r="D163" s="8"/>
      <c r="E163" s="8"/>
      <c r="F163" s="8"/>
      <c r="G163" s="8"/>
      <c r="H163" s="8"/>
      <c r="I163" s="8"/>
      <c r="J163" s="8"/>
      <c r="K163" s="8"/>
    </row>
    <row r="164" spans="2:6" ht="12.75">
      <c r="B164" s="64" t="s">
        <v>12</v>
      </c>
      <c r="C164" s="22"/>
      <c r="D164" s="12"/>
      <c r="E164" s="12"/>
      <c r="F164" s="12"/>
    </row>
    <row r="165" spans="1:11" ht="12.75">
      <c r="A165" s="15">
        <v>112</v>
      </c>
      <c r="B165" s="65" t="s">
        <v>97</v>
      </c>
      <c r="C165" s="15">
        <v>250</v>
      </c>
      <c r="D165" s="12">
        <v>10.9</v>
      </c>
      <c r="E165" s="12">
        <v>16.08</v>
      </c>
      <c r="F165" s="12">
        <v>46.4</v>
      </c>
      <c r="G165" s="12">
        <v>373.8</v>
      </c>
      <c r="H165" s="12">
        <v>0.24</v>
      </c>
      <c r="I165" s="12">
        <v>1.7</v>
      </c>
      <c r="J165" s="12">
        <v>172.5</v>
      </c>
      <c r="K165" s="12">
        <v>1.83</v>
      </c>
    </row>
    <row r="166" spans="1:11" ht="12.75">
      <c r="A166" s="15">
        <v>269</v>
      </c>
      <c r="B166" s="65" t="s">
        <v>35</v>
      </c>
      <c r="C166" s="15">
        <v>200</v>
      </c>
      <c r="D166" s="12">
        <v>3.6</v>
      </c>
      <c r="E166" s="12">
        <v>3.3</v>
      </c>
      <c r="F166" s="12">
        <v>25</v>
      </c>
      <c r="G166" s="12">
        <v>144</v>
      </c>
      <c r="H166" s="12">
        <v>0.04</v>
      </c>
      <c r="I166" s="12">
        <v>1.3</v>
      </c>
      <c r="J166" s="12">
        <v>124</v>
      </c>
      <c r="K166" s="12">
        <v>0.8</v>
      </c>
    </row>
    <row r="167" spans="1:11" ht="12.75">
      <c r="A167" s="13">
        <v>108</v>
      </c>
      <c r="B167" s="62" t="s">
        <v>13</v>
      </c>
      <c r="C167" s="16">
        <v>20</v>
      </c>
      <c r="D167" s="12">
        <v>1.52</v>
      </c>
      <c r="E167" s="12">
        <v>0.16</v>
      </c>
      <c r="F167" s="12">
        <v>9.84</v>
      </c>
      <c r="G167" s="12">
        <v>47</v>
      </c>
      <c r="H167" s="12">
        <v>0.02</v>
      </c>
      <c r="I167" s="12">
        <v>0</v>
      </c>
      <c r="J167" s="12">
        <v>4</v>
      </c>
      <c r="K167" s="12">
        <v>0.32</v>
      </c>
    </row>
    <row r="168" spans="1:11" ht="12.75">
      <c r="A168" s="13">
        <v>377</v>
      </c>
      <c r="B168" s="62" t="s">
        <v>89</v>
      </c>
      <c r="C168" s="16">
        <v>10</v>
      </c>
      <c r="D168" s="12">
        <v>0.03</v>
      </c>
      <c r="E168" s="12">
        <v>4.13</v>
      </c>
      <c r="F168" s="12">
        <v>0.04</v>
      </c>
      <c r="G168" s="12">
        <v>37.4</v>
      </c>
      <c r="H168" s="12">
        <v>0</v>
      </c>
      <c r="I168" s="12">
        <v>0</v>
      </c>
      <c r="J168" s="12">
        <v>0.6</v>
      </c>
      <c r="K168" s="12">
        <v>0.01</v>
      </c>
    </row>
    <row r="169" spans="1:11" ht="12.75">
      <c r="A169" s="6">
        <v>112</v>
      </c>
      <c r="B169" s="65" t="s">
        <v>55</v>
      </c>
      <c r="C169" s="6">
        <v>100</v>
      </c>
      <c r="D169" s="12">
        <v>1.2</v>
      </c>
      <c r="E169" s="12">
        <v>0.6</v>
      </c>
      <c r="F169" s="12">
        <v>12.15</v>
      </c>
      <c r="G169" s="12">
        <v>70.5</v>
      </c>
      <c r="H169" s="12">
        <v>0.06</v>
      </c>
      <c r="I169" s="12">
        <v>90</v>
      </c>
      <c r="J169" s="12">
        <v>51</v>
      </c>
      <c r="K169" s="12">
        <v>0.45</v>
      </c>
    </row>
    <row r="170" spans="1:11" ht="12.75">
      <c r="A170" s="2"/>
      <c r="B170" s="65" t="s">
        <v>14</v>
      </c>
      <c r="C170" s="2"/>
      <c r="D170" s="19">
        <f aca="true" t="shared" si="25" ref="D170:K170">SUM(D165:D169)</f>
        <v>17.25</v>
      </c>
      <c r="E170" s="19">
        <f t="shared" si="25"/>
        <v>24.27</v>
      </c>
      <c r="F170" s="19">
        <f t="shared" si="25"/>
        <v>93.43000000000002</v>
      </c>
      <c r="G170" s="19">
        <f t="shared" si="25"/>
        <v>672.6999999999999</v>
      </c>
      <c r="H170" s="19">
        <f t="shared" si="25"/>
        <v>0.36</v>
      </c>
      <c r="I170" s="19">
        <f t="shared" si="25"/>
        <v>93</v>
      </c>
      <c r="J170" s="19">
        <f t="shared" si="25"/>
        <v>352.1</v>
      </c>
      <c r="K170" s="19">
        <f t="shared" si="25"/>
        <v>3.4099999999999997</v>
      </c>
    </row>
    <row r="171" spans="2:6" ht="12.75">
      <c r="B171" s="64" t="s">
        <v>15</v>
      </c>
      <c r="C171" s="22"/>
      <c r="D171" s="12"/>
      <c r="E171" s="12"/>
      <c r="F171" s="12"/>
    </row>
    <row r="172" spans="1:11" ht="12.75">
      <c r="A172" s="15">
        <v>28</v>
      </c>
      <c r="B172" s="65" t="s">
        <v>105</v>
      </c>
      <c r="C172" s="52">
        <v>50</v>
      </c>
      <c r="D172" s="12">
        <v>0.8</v>
      </c>
      <c r="E172" s="12">
        <v>0.1</v>
      </c>
      <c r="F172" s="12">
        <v>2.5</v>
      </c>
      <c r="G172" s="12">
        <v>14</v>
      </c>
      <c r="H172" s="12">
        <v>0.03</v>
      </c>
      <c r="I172" s="12">
        <v>10</v>
      </c>
      <c r="J172" s="12">
        <v>23</v>
      </c>
      <c r="K172" s="12">
        <v>0.6</v>
      </c>
    </row>
    <row r="173" spans="1:11" ht="12.75">
      <c r="A173" s="23">
        <v>45</v>
      </c>
      <c r="B173" s="65" t="s">
        <v>104</v>
      </c>
      <c r="C173" s="23">
        <v>250</v>
      </c>
      <c r="D173" s="12">
        <v>2.3</v>
      </c>
      <c r="E173" s="12">
        <v>4.25</v>
      </c>
      <c r="F173" s="12">
        <v>15.13</v>
      </c>
      <c r="G173" s="12">
        <v>108</v>
      </c>
      <c r="H173" s="12">
        <v>0.2</v>
      </c>
      <c r="I173" s="12">
        <v>8.68</v>
      </c>
      <c r="J173" s="12">
        <v>41.5</v>
      </c>
      <c r="K173" s="12">
        <v>1.8</v>
      </c>
    </row>
    <row r="174" spans="1:11" ht="14.25" customHeight="1">
      <c r="A174" s="15">
        <v>202</v>
      </c>
      <c r="B174" s="65" t="s">
        <v>51</v>
      </c>
      <c r="C174" s="15">
        <v>100</v>
      </c>
      <c r="D174" s="12">
        <v>11.4</v>
      </c>
      <c r="E174" s="12">
        <v>18.36</v>
      </c>
      <c r="F174" s="12">
        <v>13.68</v>
      </c>
      <c r="G174" s="12">
        <v>265.2</v>
      </c>
      <c r="H174" s="12">
        <v>0.06</v>
      </c>
      <c r="I174" s="12">
        <v>0.96</v>
      </c>
      <c r="J174" s="12">
        <v>25.2</v>
      </c>
      <c r="K174" s="12">
        <v>1.8</v>
      </c>
    </row>
    <row r="175" spans="1:11" ht="12.75">
      <c r="A175" s="15">
        <v>219</v>
      </c>
      <c r="B175" s="65" t="s">
        <v>90</v>
      </c>
      <c r="C175" s="15">
        <v>200</v>
      </c>
      <c r="D175" s="12">
        <v>7.4</v>
      </c>
      <c r="E175" s="12">
        <v>7.2</v>
      </c>
      <c r="F175" s="12">
        <v>7.8</v>
      </c>
      <c r="G175" s="12">
        <v>126</v>
      </c>
      <c r="H175" s="12">
        <v>0.08</v>
      </c>
      <c r="I175" s="12">
        <v>34</v>
      </c>
      <c r="J175" s="12">
        <v>122</v>
      </c>
      <c r="K175" s="12">
        <v>2</v>
      </c>
    </row>
    <row r="176" spans="1:11" ht="12.75">
      <c r="A176" s="15">
        <v>108</v>
      </c>
      <c r="B176" s="65" t="s">
        <v>13</v>
      </c>
      <c r="C176" s="15">
        <v>100</v>
      </c>
      <c r="D176" s="12">
        <v>7.6</v>
      </c>
      <c r="E176" s="12">
        <v>0.8</v>
      </c>
      <c r="F176" s="12">
        <v>49.2</v>
      </c>
      <c r="G176" s="12">
        <v>235</v>
      </c>
      <c r="H176" s="12">
        <v>0.11</v>
      </c>
      <c r="I176" s="12">
        <v>0</v>
      </c>
      <c r="J176" s="12">
        <v>20</v>
      </c>
      <c r="K176" s="12">
        <v>1.1</v>
      </c>
    </row>
    <row r="177" spans="1:11" ht="12.75">
      <c r="A177" s="15">
        <v>109</v>
      </c>
      <c r="B177" s="65" t="s">
        <v>16</v>
      </c>
      <c r="C177" s="6">
        <v>70</v>
      </c>
      <c r="D177" s="12">
        <v>4.62</v>
      </c>
      <c r="E177" s="12">
        <v>0.84</v>
      </c>
      <c r="F177" s="12">
        <v>23.38</v>
      </c>
      <c r="G177" s="12">
        <v>121.8</v>
      </c>
      <c r="H177" s="12">
        <v>0.126</v>
      </c>
      <c r="I177" s="12">
        <v>0</v>
      </c>
      <c r="J177" s="12">
        <v>24.5</v>
      </c>
      <c r="K177" s="12">
        <v>2.73</v>
      </c>
    </row>
    <row r="178" spans="1:11" ht="12.75">
      <c r="A178" s="13">
        <v>287</v>
      </c>
      <c r="B178" s="65" t="s">
        <v>60</v>
      </c>
      <c r="C178" s="15">
        <v>200</v>
      </c>
      <c r="D178" s="12">
        <v>1.4</v>
      </c>
      <c r="E178" s="12">
        <v>1.6</v>
      </c>
      <c r="F178" s="12">
        <v>17.35</v>
      </c>
      <c r="G178" s="12">
        <v>89.32</v>
      </c>
      <c r="H178" s="12">
        <v>0.01</v>
      </c>
      <c r="I178" s="12">
        <v>0.5</v>
      </c>
      <c r="J178" s="12">
        <v>28</v>
      </c>
      <c r="K178" s="12">
        <v>1.5</v>
      </c>
    </row>
    <row r="179" spans="1:11" ht="12.75">
      <c r="A179" s="2"/>
      <c r="B179" s="65" t="s">
        <v>17</v>
      </c>
      <c r="C179" s="2"/>
      <c r="D179" s="19">
        <f aca="true" t="shared" si="26" ref="D179:K179">SUM(D172:D178)</f>
        <v>35.519999999999996</v>
      </c>
      <c r="E179" s="19">
        <f t="shared" si="26"/>
        <v>33.15</v>
      </c>
      <c r="F179" s="19">
        <f t="shared" si="26"/>
        <v>129.04</v>
      </c>
      <c r="G179" s="19">
        <f t="shared" si="26"/>
        <v>959.3199999999999</v>
      </c>
      <c r="H179" s="19">
        <f t="shared" si="26"/>
        <v>0.6160000000000001</v>
      </c>
      <c r="I179" s="19">
        <f t="shared" si="26"/>
        <v>54.14</v>
      </c>
      <c r="J179" s="19">
        <f t="shared" si="26"/>
        <v>284.2</v>
      </c>
      <c r="K179" s="19">
        <f t="shared" si="26"/>
        <v>11.530000000000001</v>
      </c>
    </row>
    <row r="180" spans="1:11" ht="12.75">
      <c r="A180" s="2"/>
      <c r="B180" s="71" t="s">
        <v>66</v>
      </c>
      <c r="C180" s="2"/>
      <c r="D180" s="19"/>
      <c r="E180" s="19"/>
      <c r="F180" s="19"/>
      <c r="G180" s="19"/>
      <c r="H180" s="19"/>
      <c r="I180" s="19"/>
      <c r="J180" s="19"/>
      <c r="K180" s="19"/>
    </row>
    <row r="181" spans="1:11" ht="12.75">
      <c r="A181" s="13">
        <v>293</v>
      </c>
      <c r="B181" s="65" t="s">
        <v>20</v>
      </c>
      <c r="C181" s="15">
        <v>200</v>
      </c>
      <c r="D181" s="12">
        <v>2</v>
      </c>
      <c r="E181" s="12">
        <v>0.2</v>
      </c>
      <c r="F181" s="12">
        <v>5.8</v>
      </c>
      <c r="G181" s="12">
        <v>36</v>
      </c>
      <c r="H181" s="12">
        <v>0.02</v>
      </c>
      <c r="I181" s="12">
        <v>4</v>
      </c>
      <c r="J181" s="12">
        <v>14</v>
      </c>
      <c r="K181" s="12">
        <v>2.8</v>
      </c>
    </row>
    <row r="182" spans="1:11" ht="12.75">
      <c r="A182" s="2">
        <v>589</v>
      </c>
      <c r="B182" s="65" t="s">
        <v>70</v>
      </c>
      <c r="C182" s="2">
        <v>80</v>
      </c>
      <c r="D182" s="57">
        <v>4.72</v>
      </c>
      <c r="E182" s="57">
        <v>3.76</v>
      </c>
      <c r="F182" s="57">
        <v>60</v>
      </c>
      <c r="G182" s="57">
        <v>293</v>
      </c>
      <c r="H182" s="57">
        <v>0.07</v>
      </c>
      <c r="I182" s="57">
        <v>0</v>
      </c>
      <c r="J182" s="57">
        <v>8.8</v>
      </c>
      <c r="K182" s="57">
        <v>0.69</v>
      </c>
    </row>
    <row r="183" spans="1:11" ht="12.75">
      <c r="A183" s="2"/>
      <c r="B183" s="65" t="s">
        <v>69</v>
      </c>
      <c r="C183" s="2"/>
      <c r="D183" s="19">
        <f>SUM(D181:D182)</f>
        <v>6.72</v>
      </c>
      <c r="E183" s="19">
        <f aca="true" t="shared" si="27" ref="E183:K183">SUM(E181:E182)</f>
        <v>3.96</v>
      </c>
      <c r="F183" s="19">
        <f t="shared" si="27"/>
        <v>65.8</v>
      </c>
      <c r="G183" s="19">
        <f t="shared" si="27"/>
        <v>329</v>
      </c>
      <c r="H183" s="19">
        <f t="shared" si="27"/>
        <v>0.09000000000000001</v>
      </c>
      <c r="I183" s="19">
        <f t="shared" si="27"/>
        <v>4</v>
      </c>
      <c r="J183" s="19">
        <f t="shared" si="27"/>
        <v>22.8</v>
      </c>
      <c r="K183" s="19">
        <f t="shared" si="27"/>
        <v>3.4899999999999998</v>
      </c>
    </row>
    <row r="184" spans="1:11" s="21" customFormat="1" ht="12.75">
      <c r="A184" s="2"/>
      <c r="B184" s="65" t="s">
        <v>18</v>
      </c>
      <c r="C184" s="2"/>
      <c r="D184" s="20">
        <f aca="true" t="shared" si="28" ref="D184:K184">SUM(D183+D179+D170)</f>
        <v>59.489999999999995</v>
      </c>
      <c r="E184" s="20">
        <f t="shared" si="28"/>
        <v>61.379999999999995</v>
      </c>
      <c r="F184" s="20">
        <f t="shared" si="28"/>
        <v>288.27</v>
      </c>
      <c r="G184" s="20">
        <f t="shared" si="28"/>
        <v>1961.02</v>
      </c>
      <c r="H184" s="20">
        <f t="shared" si="28"/>
        <v>1.066</v>
      </c>
      <c r="I184" s="20">
        <f t="shared" si="28"/>
        <v>151.14</v>
      </c>
      <c r="J184" s="20">
        <f t="shared" si="28"/>
        <v>659.1</v>
      </c>
      <c r="K184" s="20">
        <f t="shared" si="28"/>
        <v>18.43</v>
      </c>
    </row>
    <row r="185" spans="1:11" s="10" customFormat="1" ht="12.75">
      <c r="A185" s="6"/>
      <c r="B185" s="63" t="s">
        <v>29</v>
      </c>
      <c r="C185" s="7"/>
      <c r="D185" s="8"/>
      <c r="E185" s="8"/>
      <c r="F185" s="8"/>
      <c r="G185" s="8"/>
      <c r="H185" s="8"/>
      <c r="I185" s="8"/>
      <c r="J185" s="8"/>
      <c r="K185" s="8"/>
    </row>
    <row r="186" spans="2:6" ht="12.75">
      <c r="B186" s="64" t="s">
        <v>12</v>
      </c>
      <c r="C186" s="22"/>
      <c r="D186" s="12"/>
      <c r="E186" s="12"/>
      <c r="F186" s="12"/>
    </row>
    <row r="187" spans="1:11" ht="12.75">
      <c r="A187" s="15">
        <v>108</v>
      </c>
      <c r="B187" s="65" t="s">
        <v>98</v>
      </c>
      <c r="C187" s="15">
        <v>250</v>
      </c>
      <c r="D187" s="12">
        <v>32</v>
      </c>
      <c r="E187" s="12">
        <v>33.6</v>
      </c>
      <c r="F187" s="12">
        <v>31.87</v>
      </c>
      <c r="G187" s="12">
        <v>567</v>
      </c>
      <c r="H187" s="12">
        <v>0.09</v>
      </c>
      <c r="I187" s="12">
        <v>0.8</v>
      </c>
      <c r="J187" s="12">
        <v>396</v>
      </c>
      <c r="K187" s="12">
        <v>1.33</v>
      </c>
    </row>
    <row r="188" spans="1:11" ht="12.75">
      <c r="A188" s="26">
        <v>469</v>
      </c>
      <c r="B188" s="73" t="s">
        <v>99</v>
      </c>
      <c r="C188" s="27">
        <v>20</v>
      </c>
      <c r="D188" s="12">
        <v>0.1</v>
      </c>
      <c r="E188" s="12">
        <v>0.01</v>
      </c>
      <c r="F188" s="12">
        <v>3.37</v>
      </c>
      <c r="G188" s="28">
        <v>13.96</v>
      </c>
      <c r="H188" s="12">
        <v>0</v>
      </c>
      <c r="I188" s="29">
        <v>0.06</v>
      </c>
      <c r="J188" s="12">
        <v>3.62</v>
      </c>
      <c r="K188" s="12">
        <v>0.07</v>
      </c>
    </row>
    <row r="189" spans="1:11" ht="12.75">
      <c r="A189" s="13">
        <v>287</v>
      </c>
      <c r="B189" s="65" t="s">
        <v>60</v>
      </c>
      <c r="C189" s="15">
        <v>200</v>
      </c>
      <c r="D189" s="12">
        <v>3.2</v>
      </c>
      <c r="E189" s="12">
        <v>2.7</v>
      </c>
      <c r="F189" s="12">
        <v>15.9</v>
      </c>
      <c r="G189" s="12">
        <v>79</v>
      </c>
      <c r="H189" s="12">
        <v>0.04</v>
      </c>
      <c r="I189" s="12">
        <v>1.3</v>
      </c>
      <c r="J189" s="12">
        <v>126</v>
      </c>
      <c r="K189" s="12">
        <v>0.1</v>
      </c>
    </row>
    <row r="190" spans="1:11" ht="12.75">
      <c r="A190" s="13">
        <v>108</v>
      </c>
      <c r="B190" s="62" t="s">
        <v>13</v>
      </c>
      <c r="C190" s="16">
        <v>20</v>
      </c>
      <c r="D190" s="12">
        <v>1.52</v>
      </c>
      <c r="E190" s="12">
        <v>0.16</v>
      </c>
      <c r="F190" s="12">
        <v>9.84</v>
      </c>
      <c r="G190" s="12">
        <v>47</v>
      </c>
      <c r="H190" s="12">
        <v>0.02</v>
      </c>
      <c r="I190" s="12">
        <v>0</v>
      </c>
      <c r="J190" s="12">
        <v>4</v>
      </c>
      <c r="K190" s="12">
        <v>0.32</v>
      </c>
    </row>
    <row r="191" spans="1:11" ht="12.75">
      <c r="A191" s="13"/>
      <c r="B191" s="62" t="s">
        <v>83</v>
      </c>
      <c r="C191" s="16">
        <v>50</v>
      </c>
      <c r="D191" s="12">
        <v>2.56</v>
      </c>
      <c r="E191" s="12">
        <v>2.61</v>
      </c>
      <c r="F191" s="12">
        <v>0</v>
      </c>
      <c r="G191" s="12">
        <v>34.3</v>
      </c>
      <c r="H191" s="12">
        <v>0.003</v>
      </c>
      <c r="I191" s="12">
        <v>0.07</v>
      </c>
      <c r="J191" s="12">
        <v>90</v>
      </c>
      <c r="K191" s="12">
        <v>0.09</v>
      </c>
    </row>
    <row r="192" spans="1:11" ht="12.75">
      <c r="A192" s="2"/>
      <c r="B192" s="65" t="s">
        <v>14</v>
      </c>
      <c r="C192" s="2"/>
      <c r="D192" s="19">
        <f aca="true" t="shared" si="29" ref="D192:K192">SUM(D187:D191)</f>
        <v>39.38000000000001</v>
      </c>
      <c r="E192" s="19">
        <f t="shared" si="29"/>
        <v>39.08</v>
      </c>
      <c r="F192" s="19">
        <f t="shared" si="29"/>
        <v>60.980000000000004</v>
      </c>
      <c r="G192" s="19">
        <f t="shared" si="29"/>
        <v>741.26</v>
      </c>
      <c r="H192" s="19">
        <f t="shared" si="29"/>
        <v>0.153</v>
      </c>
      <c r="I192" s="19">
        <f t="shared" si="29"/>
        <v>2.23</v>
      </c>
      <c r="J192" s="19">
        <f t="shared" si="29"/>
        <v>619.62</v>
      </c>
      <c r="K192" s="19">
        <f t="shared" si="29"/>
        <v>1.9100000000000004</v>
      </c>
    </row>
    <row r="193" spans="2:6" ht="12.75">
      <c r="B193" s="64" t="s">
        <v>15</v>
      </c>
      <c r="C193" s="22"/>
      <c r="D193" s="12"/>
      <c r="E193" s="12"/>
      <c r="F193" s="12"/>
    </row>
    <row r="194" spans="1:11" ht="12.75">
      <c r="A194" s="15">
        <v>106</v>
      </c>
      <c r="B194" s="65" t="s">
        <v>79</v>
      </c>
      <c r="C194" s="52">
        <v>50</v>
      </c>
      <c r="D194" s="12">
        <v>1.1</v>
      </c>
      <c r="E194" s="12">
        <v>0.2</v>
      </c>
      <c r="F194" s="12">
        <v>3.8</v>
      </c>
      <c r="G194" s="12">
        <v>24</v>
      </c>
      <c r="H194" s="12">
        <v>0.06</v>
      </c>
      <c r="I194" s="12">
        <v>25</v>
      </c>
      <c r="J194" s="12">
        <v>14</v>
      </c>
      <c r="K194" s="12">
        <v>0.9</v>
      </c>
    </row>
    <row r="195" spans="1:11" ht="12.75">
      <c r="A195" s="15">
        <v>63</v>
      </c>
      <c r="B195" s="65" t="s">
        <v>38</v>
      </c>
      <c r="C195" s="15">
        <v>250</v>
      </c>
      <c r="D195" s="12">
        <v>1.75</v>
      </c>
      <c r="E195" s="12">
        <v>4.98</v>
      </c>
      <c r="F195" s="12">
        <v>7.78</v>
      </c>
      <c r="G195" s="12">
        <v>83</v>
      </c>
      <c r="H195" s="12">
        <v>0.06</v>
      </c>
      <c r="I195" s="12">
        <v>18.48</v>
      </c>
      <c r="J195" s="12">
        <v>34</v>
      </c>
      <c r="K195" s="12">
        <v>0.8</v>
      </c>
    </row>
    <row r="196" spans="1:11" ht="12.75">
      <c r="A196" s="15">
        <v>206</v>
      </c>
      <c r="B196" s="65" t="s">
        <v>100</v>
      </c>
      <c r="C196" s="15">
        <v>250</v>
      </c>
      <c r="D196" s="12">
        <v>24.48</v>
      </c>
      <c r="E196" s="12">
        <v>15.24</v>
      </c>
      <c r="F196" s="12">
        <v>2.52</v>
      </c>
      <c r="G196" s="12">
        <v>244.8</v>
      </c>
      <c r="H196" s="12">
        <v>0.06</v>
      </c>
      <c r="I196" s="12">
        <v>11</v>
      </c>
      <c r="J196" s="12">
        <v>10.8</v>
      </c>
      <c r="K196" s="12">
        <v>2.4</v>
      </c>
    </row>
    <row r="197" spans="1:11" ht="12.75">
      <c r="A197" s="15">
        <v>108</v>
      </c>
      <c r="B197" s="65" t="s">
        <v>13</v>
      </c>
      <c r="C197" s="15">
        <v>70</v>
      </c>
      <c r="D197" s="12">
        <v>5.34</v>
      </c>
      <c r="E197" s="12">
        <v>0.56</v>
      </c>
      <c r="F197" s="12">
        <v>34.44</v>
      </c>
      <c r="G197" s="12">
        <v>164.5</v>
      </c>
      <c r="H197" s="12">
        <v>0.08</v>
      </c>
      <c r="I197" s="12">
        <v>0</v>
      </c>
      <c r="J197" s="12">
        <v>14</v>
      </c>
      <c r="K197" s="12">
        <v>0.77</v>
      </c>
    </row>
    <row r="198" spans="1:11" ht="12.75">
      <c r="A198" s="15">
        <v>109</v>
      </c>
      <c r="B198" s="65" t="s">
        <v>16</v>
      </c>
      <c r="C198" s="6">
        <v>100</v>
      </c>
      <c r="D198" s="12">
        <v>6.6</v>
      </c>
      <c r="E198" s="12">
        <v>1.2</v>
      </c>
      <c r="F198" s="12">
        <v>33.4</v>
      </c>
      <c r="G198" s="12">
        <v>174</v>
      </c>
      <c r="H198" s="12">
        <v>0.18</v>
      </c>
      <c r="I198" s="12">
        <v>0</v>
      </c>
      <c r="J198" s="12">
        <v>35</v>
      </c>
      <c r="K198" s="12">
        <v>3.9</v>
      </c>
    </row>
    <row r="199" spans="1:11" ht="12.75">
      <c r="A199" s="90">
        <v>293</v>
      </c>
      <c r="B199" s="102" t="s">
        <v>82</v>
      </c>
      <c r="C199" s="99">
        <v>200</v>
      </c>
      <c r="D199" s="83">
        <v>2</v>
      </c>
      <c r="E199" s="83">
        <v>0.2</v>
      </c>
      <c r="F199" s="83">
        <v>5.8</v>
      </c>
      <c r="G199" s="83">
        <v>36</v>
      </c>
      <c r="H199" s="83">
        <v>0.02</v>
      </c>
      <c r="I199" s="83">
        <v>4</v>
      </c>
      <c r="J199" s="83">
        <v>14</v>
      </c>
      <c r="K199" s="83">
        <v>2.8</v>
      </c>
    </row>
    <row r="200" spans="1:11" ht="12.75">
      <c r="A200" s="91"/>
      <c r="B200" s="103"/>
      <c r="C200" s="100"/>
      <c r="D200" s="84"/>
      <c r="E200" s="84"/>
      <c r="F200" s="84"/>
      <c r="G200" s="84"/>
      <c r="H200" s="84"/>
      <c r="I200" s="84"/>
      <c r="J200" s="84"/>
      <c r="K200" s="84"/>
    </row>
    <row r="201" spans="1:11" ht="12.75">
      <c r="A201" s="92"/>
      <c r="B201" s="104"/>
      <c r="C201" s="101"/>
      <c r="D201" s="85"/>
      <c r="E201" s="85"/>
      <c r="F201" s="85"/>
      <c r="G201" s="85"/>
      <c r="H201" s="85"/>
      <c r="I201" s="85"/>
      <c r="J201" s="85"/>
      <c r="K201" s="85"/>
    </row>
    <row r="202" spans="1:11" ht="12.75">
      <c r="A202" s="2"/>
      <c r="B202" s="65" t="s">
        <v>17</v>
      </c>
      <c r="C202" s="2"/>
      <c r="D202" s="19">
        <f aca="true" t="shared" si="30" ref="D202:K202">SUM(D194:D201)</f>
        <v>41.27</v>
      </c>
      <c r="E202" s="19">
        <f t="shared" si="30"/>
        <v>22.38</v>
      </c>
      <c r="F202" s="19">
        <f t="shared" si="30"/>
        <v>87.74</v>
      </c>
      <c r="G202" s="19">
        <f t="shared" si="30"/>
        <v>726.3</v>
      </c>
      <c r="H202" s="19">
        <f t="shared" si="30"/>
        <v>0.46</v>
      </c>
      <c r="I202" s="19">
        <f t="shared" si="30"/>
        <v>58.480000000000004</v>
      </c>
      <c r="J202" s="19">
        <f t="shared" si="30"/>
        <v>121.8</v>
      </c>
      <c r="K202" s="19">
        <f t="shared" si="30"/>
        <v>11.57</v>
      </c>
    </row>
    <row r="203" spans="1:11" ht="12.75">
      <c r="A203" s="2"/>
      <c r="B203" s="69" t="s">
        <v>66</v>
      </c>
      <c r="C203" s="2"/>
      <c r="D203" s="19"/>
      <c r="E203" s="19"/>
      <c r="F203" s="19"/>
      <c r="G203" s="19"/>
      <c r="H203" s="19"/>
      <c r="I203" s="19"/>
      <c r="J203" s="19"/>
      <c r="K203" s="19"/>
    </row>
    <row r="204" spans="2:11" ht="12.75">
      <c r="B204" s="65" t="s">
        <v>65</v>
      </c>
      <c r="C204" s="15">
        <v>100</v>
      </c>
      <c r="D204" s="12">
        <v>10</v>
      </c>
      <c r="E204" s="12">
        <v>6.4</v>
      </c>
      <c r="F204" s="12">
        <v>17</v>
      </c>
      <c r="G204" s="12">
        <v>174</v>
      </c>
      <c r="H204" s="12">
        <v>0.06</v>
      </c>
      <c r="I204" s="12">
        <v>1.2</v>
      </c>
      <c r="J204" s="12">
        <v>238</v>
      </c>
      <c r="K204" s="12">
        <v>0.2</v>
      </c>
    </row>
    <row r="205" spans="1:11" ht="12.75">
      <c r="A205" s="2"/>
      <c r="B205" s="65" t="s">
        <v>74</v>
      </c>
      <c r="C205" s="2">
        <v>50</v>
      </c>
      <c r="D205" s="57">
        <v>1.82</v>
      </c>
      <c r="E205" s="57">
        <v>2.15</v>
      </c>
      <c r="F205" s="57">
        <v>50.25</v>
      </c>
      <c r="G205" s="57">
        <v>227.5</v>
      </c>
      <c r="H205" s="57">
        <v>0.03</v>
      </c>
      <c r="I205" s="57">
        <v>0</v>
      </c>
      <c r="J205" s="57">
        <v>10.4</v>
      </c>
      <c r="K205" s="57">
        <v>0.98</v>
      </c>
    </row>
    <row r="206" spans="1:11" ht="12.75">
      <c r="A206" s="2"/>
      <c r="B206" s="76" t="s">
        <v>69</v>
      </c>
      <c r="C206" s="2"/>
      <c r="D206" s="19">
        <f>SUM(D204:D205)</f>
        <v>11.82</v>
      </c>
      <c r="E206" s="19">
        <f aca="true" t="shared" si="31" ref="E206:K206">SUM(E204:E205)</f>
        <v>8.55</v>
      </c>
      <c r="F206" s="19">
        <f t="shared" si="31"/>
        <v>67.25</v>
      </c>
      <c r="G206" s="19">
        <f t="shared" si="31"/>
        <v>401.5</v>
      </c>
      <c r="H206" s="19">
        <f t="shared" si="31"/>
        <v>0.09</v>
      </c>
      <c r="I206" s="19">
        <f t="shared" si="31"/>
        <v>1.2</v>
      </c>
      <c r="J206" s="19">
        <f t="shared" si="31"/>
        <v>248.4</v>
      </c>
      <c r="K206" s="19">
        <f t="shared" si="31"/>
        <v>1.18</v>
      </c>
    </row>
    <row r="207" spans="1:11" s="21" customFormat="1" ht="12.75">
      <c r="A207" s="2"/>
      <c r="B207" s="65" t="s">
        <v>18</v>
      </c>
      <c r="C207" s="2"/>
      <c r="D207" s="20">
        <f aca="true" t="shared" si="32" ref="D207:K207">SUM(D206+D202+D192)</f>
        <v>92.47000000000001</v>
      </c>
      <c r="E207" s="20">
        <f t="shared" si="32"/>
        <v>70.00999999999999</v>
      </c>
      <c r="F207" s="20">
        <f t="shared" si="32"/>
        <v>215.97000000000003</v>
      </c>
      <c r="G207" s="20">
        <f t="shared" si="32"/>
        <v>1869.06</v>
      </c>
      <c r="H207" s="20">
        <f t="shared" si="32"/>
        <v>0.7030000000000001</v>
      </c>
      <c r="I207" s="20">
        <f t="shared" si="32"/>
        <v>61.910000000000004</v>
      </c>
      <c r="J207" s="20">
        <f t="shared" si="32"/>
        <v>989.8199999999999</v>
      </c>
      <c r="K207" s="20">
        <f t="shared" si="32"/>
        <v>14.66</v>
      </c>
    </row>
    <row r="208" spans="1:11" s="10" customFormat="1" ht="12.75">
      <c r="A208" s="6"/>
      <c r="B208" s="63" t="s">
        <v>30</v>
      </c>
      <c r="C208" s="7"/>
      <c r="D208" s="8"/>
      <c r="E208" s="8"/>
      <c r="F208" s="8"/>
      <c r="G208" s="8"/>
      <c r="H208" s="8"/>
      <c r="I208" s="8"/>
      <c r="J208" s="8"/>
      <c r="K208" s="8"/>
    </row>
    <row r="209" spans="2:6" ht="12.75">
      <c r="B209" s="64" t="s">
        <v>12</v>
      </c>
      <c r="C209" s="22"/>
      <c r="D209" s="12"/>
      <c r="E209" s="12"/>
      <c r="F209" s="12"/>
    </row>
    <row r="210" spans="1:11" ht="12.75">
      <c r="A210" s="15">
        <v>102</v>
      </c>
      <c r="B210" s="65" t="s">
        <v>101</v>
      </c>
      <c r="C210" s="15">
        <v>250</v>
      </c>
      <c r="D210" s="24">
        <v>5.24</v>
      </c>
      <c r="E210" s="24">
        <v>6.68</v>
      </c>
      <c r="F210" s="24">
        <v>27.6</v>
      </c>
      <c r="G210" s="12">
        <v>191.6</v>
      </c>
      <c r="H210" s="12">
        <v>0.08</v>
      </c>
      <c r="I210" s="12">
        <v>1.36</v>
      </c>
      <c r="J210" s="12">
        <v>130.1</v>
      </c>
      <c r="K210" s="12">
        <v>0.4</v>
      </c>
    </row>
    <row r="211" spans="1:11" ht="12.75">
      <c r="A211" s="30">
        <v>300</v>
      </c>
      <c r="B211" s="74" t="s">
        <v>44</v>
      </c>
      <c r="C211" s="27">
        <v>200</v>
      </c>
      <c r="D211" s="31">
        <v>0.1</v>
      </c>
      <c r="E211" s="31">
        <v>0</v>
      </c>
      <c r="F211" s="31">
        <v>15</v>
      </c>
      <c r="G211" s="31">
        <v>60</v>
      </c>
      <c r="H211" s="31">
        <v>0</v>
      </c>
      <c r="I211" s="31">
        <v>0</v>
      </c>
      <c r="J211" s="31">
        <v>11</v>
      </c>
      <c r="K211" s="31">
        <v>0.3</v>
      </c>
    </row>
    <row r="212" spans="1:11" ht="12.75">
      <c r="A212" s="13">
        <v>108</v>
      </c>
      <c r="B212" s="62" t="s">
        <v>13</v>
      </c>
      <c r="C212" s="16">
        <v>30</v>
      </c>
      <c r="D212" s="12">
        <v>2.28</v>
      </c>
      <c r="E212" s="12">
        <v>0.24</v>
      </c>
      <c r="F212" s="12">
        <v>14.76</v>
      </c>
      <c r="G212" s="12">
        <v>70.5</v>
      </c>
      <c r="H212" s="12">
        <v>0.03</v>
      </c>
      <c r="I212" s="12">
        <v>0</v>
      </c>
      <c r="J212" s="12">
        <v>6</v>
      </c>
      <c r="K212" s="12">
        <v>0.48</v>
      </c>
    </row>
    <row r="213" spans="1:11" ht="12.75">
      <c r="A213" s="90">
        <v>382</v>
      </c>
      <c r="B213" s="93" t="s">
        <v>102</v>
      </c>
      <c r="C213" s="96">
        <v>20</v>
      </c>
      <c r="D213" s="87">
        <v>0.6</v>
      </c>
      <c r="E213" s="87">
        <v>2.1</v>
      </c>
      <c r="F213" s="87">
        <v>10.2</v>
      </c>
      <c r="G213" s="83">
        <v>62</v>
      </c>
      <c r="H213" s="87">
        <v>0.01</v>
      </c>
      <c r="I213" s="87">
        <v>0.05</v>
      </c>
      <c r="J213" s="87">
        <v>3</v>
      </c>
      <c r="K213" s="87">
        <v>0.2</v>
      </c>
    </row>
    <row r="214" spans="1:11" ht="12.75">
      <c r="A214" s="91"/>
      <c r="B214" s="94"/>
      <c r="C214" s="97"/>
      <c r="D214" s="88"/>
      <c r="E214" s="88"/>
      <c r="F214" s="88"/>
      <c r="G214" s="84"/>
      <c r="H214" s="88"/>
      <c r="I214" s="88"/>
      <c r="J214" s="88"/>
      <c r="K214" s="88"/>
    </row>
    <row r="215" spans="1:11" ht="12.75">
      <c r="A215" s="92"/>
      <c r="B215" s="95"/>
      <c r="C215" s="98"/>
      <c r="D215" s="89"/>
      <c r="E215" s="89"/>
      <c r="F215" s="89"/>
      <c r="G215" s="85"/>
      <c r="H215" s="89"/>
      <c r="I215" s="89"/>
      <c r="J215" s="89"/>
      <c r="K215" s="89"/>
    </row>
    <row r="216" spans="1:11" ht="12.75">
      <c r="A216" s="6">
        <v>112</v>
      </c>
      <c r="B216" s="65" t="s">
        <v>55</v>
      </c>
      <c r="C216" s="6">
        <v>150</v>
      </c>
      <c r="D216" s="12">
        <v>0.6</v>
      </c>
      <c r="E216" s="12">
        <v>0.45</v>
      </c>
      <c r="F216" s="12">
        <v>15.45</v>
      </c>
      <c r="G216" s="12">
        <v>70.5</v>
      </c>
      <c r="H216" s="12">
        <v>0.03</v>
      </c>
      <c r="I216" s="12">
        <v>7.5</v>
      </c>
      <c r="J216" s="12">
        <v>28.5</v>
      </c>
      <c r="K216" s="12">
        <v>3.45</v>
      </c>
    </row>
    <row r="217" spans="1:11" ht="12.75">
      <c r="A217" s="2"/>
      <c r="B217" s="65" t="s">
        <v>14</v>
      </c>
      <c r="C217" s="2"/>
      <c r="D217" s="19">
        <f>SUM(D208:D216)</f>
        <v>8.819999999999999</v>
      </c>
      <c r="E217" s="19">
        <f aca="true" t="shared" si="33" ref="E217:K217">SUM(E208:E216)</f>
        <v>9.469999999999999</v>
      </c>
      <c r="F217" s="19">
        <f t="shared" si="33"/>
        <v>83.01</v>
      </c>
      <c r="G217" s="19">
        <f t="shared" si="33"/>
        <v>454.6</v>
      </c>
      <c r="H217" s="19">
        <f t="shared" si="33"/>
        <v>0.15</v>
      </c>
      <c r="I217" s="19">
        <f t="shared" si="33"/>
        <v>8.91</v>
      </c>
      <c r="J217" s="19">
        <f t="shared" si="33"/>
        <v>178.6</v>
      </c>
      <c r="K217" s="19">
        <f t="shared" si="33"/>
        <v>4.83</v>
      </c>
    </row>
    <row r="218" spans="2:6" ht="12.75">
      <c r="B218" s="64" t="s">
        <v>22</v>
      </c>
      <c r="C218" s="22"/>
      <c r="D218" s="12"/>
      <c r="E218" s="12"/>
      <c r="F218" s="12"/>
    </row>
    <row r="219" spans="1:11" ht="25.5">
      <c r="A219" s="15" t="s">
        <v>72</v>
      </c>
      <c r="B219" s="65" t="s">
        <v>58</v>
      </c>
      <c r="C219" s="15">
        <v>50</v>
      </c>
      <c r="D219" s="12">
        <v>3.13</v>
      </c>
      <c r="E219" s="12">
        <v>3.29</v>
      </c>
      <c r="F219" s="12">
        <v>6.99</v>
      </c>
      <c r="G219" s="12">
        <v>77.88</v>
      </c>
      <c r="H219" s="12">
        <v>0.03</v>
      </c>
      <c r="I219" s="12">
        <v>17.3</v>
      </c>
      <c r="J219" s="12">
        <v>42.93</v>
      </c>
      <c r="K219" s="12">
        <v>0.88</v>
      </c>
    </row>
    <row r="220" spans="1:11" ht="12.75">
      <c r="A220" s="15">
        <v>48</v>
      </c>
      <c r="B220" s="65" t="s">
        <v>46</v>
      </c>
      <c r="C220" s="15">
        <v>250</v>
      </c>
      <c r="D220" s="12">
        <v>1.76</v>
      </c>
      <c r="E220" s="12">
        <v>2.36</v>
      </c>
      <c r="F220" s="12">
        <v>11.76</v>
      </c>
      <c r="G220" s="12">
        <v>75.4</v>
      </c>
      <c r="H220" s="12">
        <v>0.01</v>
      </c>
      <c r="I220" s="12">
        <v>8.86</v>
      </c>
      <c r="J220" s="12">
        <v>13</v>
      </c>
      <c r="K220" s="12">
        <v>0.88</v>
      </c>
    </row>
    <row r="221" spans="1:11" ht="12.75">
      <c r="A221" s="15">
        <v>208</v>
      </c>
      <c r="B221" s="75" t="s">
        <v>103</v>
      </c>
      <c r="C221" s="45">
        <v>75</v>
      </c>
      <c r="D221" s="46">
        <v>12.48</v>
      </c>
      <c r="E221" s="46">
        <v>22.44</v>
      </c>
      <c r="F221" s="46">
        <v>0.24</v>
      </c>
      <c r="G221" s="46">
        <v>253.2</v>
      </c>
      <c r="H221" s="46">
        <v>0.26</v>
      </c>
      <c r="I221" s="46">
        <v>0</v>
      </c>
      <c r="J221" s="46">
        <v>37.2</v>
      </c>
      <c r="K221" s="46">
        <v>1.92</v>
      </c>
    </row>
    <row r="222" spans="1:11" ht="12.75">
      <c r="A222" s="15">
        <v>227</v>
      </c>
      <c r="B222" s="65" t="s">
        <v>48</v>
      </c>
      <c r="C222" s="6">
        <v>200</v>
      </c>
      <c r="D222" s="12">
        <v>7.54</v>
      </c>
      <c r="E222" s="12">
        <v>0.9</v>
      </c>
      <c r="F222" s="12">
        <v>38.72</v>
      </c>
      <c r="G222" s="12">
        <v>193.2</v>
      </c>
      <c r="H222" s="12">
        <v>0.08</v>
      </c>
      <c r="I222" s="12">
        <v>0.03</v>
      </c>
      <c r="J222" s="12">
        <v>7.6</v>
      </c>
      <c r="K222" s="12">
        <v>1.04</v>
      </c>
    </row>
    <row r="223" spans="1:11" ht="12.75">
      <c r="A223" s="15">
        <v>108</v>
      </c>
      <c r="B223" s="65" t="s">
        <v>13</v>
      </c>
      <c r="C223" s="15">
        <v>65</v>
      </c>
      <c r="D223" s="12">
        <v>4.96</v>
      </c>
      <c r="E223" s="12">
        <v>0.52</v>
      </c>
      <c r="F223" s="12">
        <v>31.98</v>
      </c>
      <c r="G223" s="12">
        <v>152.75</v>
      </c>
      <c r="H223" s="12">
        <v>0.07</v>
      </c>
      <c r="I223" s="12">
        <v>0</v>
      </c>
      <c r="J223" s="12">
        <v>13</v>
      </c>
      <c r="K223" s="12">
        <v>0.72</v>
      </c>
    </row>
    <row r="224" spans="1:11" ht="12.75">
      <c r="A224" s="15">
        <v>109</v>
      </c>
      <c r="B224" s="65" t="s">
        <v>16</v>
      </c>
      <c r="C224" s="6">
        <v>70</v>
      </c>
      <c r="D224" s="12">
        <v>4.62</v>
      </c>
      <c r="E224" s="12">
        <v>0.84</v>
      </c>
      <c r="F224" s="12">
        <v>23.38</v>
      </c>
      <c r="G224" s="12">
        <v>121.8</v>
      </c>
      <c r="H224" s="12">
        <v>0.126</v>
      </c>
      <c r="I224" s="12">
        <v>0</v>
      </c>
      <c r="J224" s="12">
        <v>24.5</v>
      </c>
      <c r="K224" s="12">
        <v>2.73</v>
      </c>
    </row>
    <row r="225" spans="1:11" ht="12.75">
      <c r="A225" s="52">
        <v>283</v>
      </c>
      <c r="B225" s="67" t="s">
        <v>61</v>
      </c>
      <c r="C225" s="52">
        <v>200</v>
      </c>
      <c r="D225" s="25">
        <v>0.56</v>
      </c>
      <c r="E225" s="25">
        <v>0</v>
      </c>
      <c r="F225" s="25">
        <v>27.89</v>
      </c>
      <c r="G225" s="25">
        <v>113.79</v>
      </c>
      <c r="H225" s="25">
        <v>0</v>
      </c>
      <c r="I225" s="25">
        <v>0.8</v>
      </c>
      <c r="J225" s="25">
        <v>10</v>
      </c>
      <c r="K225" s="25">
        <v>0.6</v>
      </c>
    </row>
    <row r="226" spans="1:11" ht="12.75">
      <c r="A226" s="2"/>
      <c r="B226" s="65" t="s">
        <v>17</v>
      </c>
      <c r="C226" s="2"/>
      <c r="D226" s="19">
        <f>SUM(D219:D225)</f>
        <v>35.050000000000004</v>
      </c>
      <c r="E226" s="19">
        <f aca="true" t="shared" si="34" ref="E226:K226">SUM(E219:E225)</f>
        <v>30.35</v>
      </c>
      <c r="F226" s="19">
        <f t="shared" si="34"/>
        <v>140.95999999999998</v>
      </c>
      <c r="G226" s="19">
        <f t="shared" si="34"/>
        <v>988.02</v>
      </c>
      <c r="H226" s="19">
        <f t="shared" si="34"/>
        <v>0.5760000000000001</v>
      </c>
      <c r="I226" s="19">
        <f t="shared" si="34"/>
        <v>26.990000000000002</v>
      </c>
      <c r="J226" s="19">
        <f t="shared" si="34"/>
        <v>148.23</v>
      </c>
      <c r="K226" s="19">
        <f t="shared" si="34"/>
        <v>8.77</v>
      </c>
    </row>
    <row r="227" spans="1:11" ht="12.75">
      <c r="A227" s="2"/>
      <c r="B227" s="71" t="s">
        <v>66</v>
      </c>
      <c r="C227" s="2"/>
      <c r="D227" s="19"/>
      <c r="E227" s="19"/>
      <c r="F227" s="19"/>
      <c r="G227" s="19"/>
      <c r="H227" s="19"/>
      <c r="I227" s="19"/>
      <c r="J227" s="19"/>
      <c r="K227" s="19"/>
    </row>
    <row r="228" spans="1:11" ht="12.75">
      <c r="A228" s="13">
        <v>293</v>
      </c>
      <c r="B228" s="65" t="s">
        <v>20</v>
      </c>
      <c r="C228" s="15">
        <v>200</v>
      </c>
      <c r="D228" s="12">
        <v>2</v>
      </c>
      <c r="E228" s="12">
        <v>0.2</v>
      </c>
      <c r="F228" s="12">
        <v>5.8</v>
      </c>
      <c r="G228" s="12">
        <v>36</v>
      </c>
      <c r="H228" s="12">
        <v>0.04</v>
      </c>
      <c r="I228" s="12">
        <v>8</v>
      </c>
      <c r="J228" s="12">
        <v>40</v>
      </c>
      <c r="K228" s="12">
        <v>0.4</v>
      </c>
    </row>
    <row r="229" spans="1:11" ht="12.75">
      <c r="A229" s="2"/>
      <c r="B229" s="65" t="s">
        <v>54</v>
      </c>
      <c r="C229" s="2">
        <v>50</v>
      </c>
      <c r="D229" s="57">
        <v>4.96</v>
      </c>
      <c r="E229" s="57">
        <v>6.47</v>
      </c>
      <c r="F229" s="57">
        <v>49.5</v>
      </c>
      <c r="G229" s="57">
        <v>275.22</v>
      </c>
      <c r="H229" s="57">
        <v>0.05</v>
      </c>
      <c r="I229" s="57">
        <v>0</v>
      </c>
      <c r="J229" s="57">
        <v>19.14</v>
      </c>
      <c r="K229" s="57">
        <v>1.39</v>
      </c>
    </row>
    <row r="230" spans="1:11" ht="12.75">
      <c r="A230" s="2"/>
      <c r="B230" s="65" t="s">
        <v>69</v>
      </c>
      <c r="C230" s="2"/>
      <c r="D230" s="59">
        <f aca="true" t="shared" si="35" ref="D230:K230">SUM(D228:D229)</f>
        <v>6.96</v>
      </c>
      <c r="E230" s="59">
        <f t="shared" si="35"/>
        <v>6.67</v>
      </c>
      <c r="F230" s="59">
        <f t="shared" si="35"/>
        <v>55.3</v>
      </c>
      <c r="G230" s="19">
        <f t="shared" si="35"/>
        <v>311.22</v>
      </c>
      <c r="H230" s="59">
        <f t="shared" si="35"/>
        <v>0.09</v>
      </c>
      <c r="I230" s="59">
        <f t="shared" si="35"/>
        <v>8</v>
      </c>
      <c r="J230" s="59">
        <f t="shared" si="35"/>
        <v>59.14</v>
      </c>
      <c r="K230" s="59">
        <f t="shared" si="35"/>
        <v>1.79</v>
      </c>
    </row>
    <row r="231" spans="1:11" s="21" customFormat="1" ht="12.75">
      <c r="A231" s="2"/>
      <c r="B231" s="65" t="s">
        <v>18</v>
      </c>
      <c r="C231" s="2"/>
      <c r="D231" s="20">
        <f aca="true" t="shared" si="36" ref="D231:K231">SUM(D230+D226+D217)</f>
        <v>50.830000000000005</v>
      </c>
      <c r="E231" s="20">
        <f t="shared" si="36"/>
        <v>46.49</v>
      </c>
      <c r="F231" s="20">
        <f t="shared" si="36"/>
        <v>279.27</v>
      </c>
      <c r="G231" s="20">
        <f t="shared" si="36"/>
        <v>1753.8400000000001</v>
      </c>
      <c r="H231" s="20">
        <f t="shared" si="36"/>
        <v>0.8160000000000001</v>
      </c>
      <c r="I231" s="20">
        <f t="shared" si="36"/>
        <v>43.900000000000006</v>
      </c>
      <c r="J231" s="20">
        <f t="shared" si="36"/>
        <v>385.97</v>
      </c>
      <c r="K231" s="20">
        <f t="shared" si="36"/>
        <v>15.389999999999999</v>
      </c>
    </row>
    <row r="232" spans="1:11" ht="12.75">
      <c r="A232" s="6"/>
      <c r="B232" s="63" t="s">
        <v>106</v>
      </c>
      <c r="C232" s="7"/>
      <c r="D232" s="8"/>
      <c r="E232" s="8"/>
      <c r="F232" s="8"/>
      <c r="G232" s="9"/>
      <c r="H232" s="8"/>
      <c r="I232" s="8"/>
      <c r="J232" s="8"/>
      <c r="K232" s="8"/>
    </row>
    <row r="233" spans="1:6" ht="12.75">
      <c r="A233" s="6"/>
      <c r="B233" s="64" t="s">
        <v>12</v>
      </c>
      <c r="C233" s="11"/>
      <c r="D233" s="12"/>
      <c r="E233" s="12"/>
      <c r="F233" s="12"/>
    </row>
    <row r="234" spans="1:11" ht="12.75">
      <c r="A234" s="13">
        <v>112</v>
      </c>
      <c r="B234" s="14" t="s">
        <v>108</v>
      </c>
      <c r="C234" s="14">
        <v>250</v>
      </c>
      <c r="D234" s="12">
        <v>5.24</v>
      </c>
      <c r="E234" s="12">
        <v>6.68</v>
      </c>
      <c r="F234" s="12">
        <v>27.6</v>
      </c>
      <c r="G234" s="12">
        <v>191.6</v>
      </c>
      <c r="H234" s="12">
        <v>0.08</v>
      </c>
      <c r="I234" s="12">
        <v>1.3</v>
      </c>
      <c r="J234" s="12">
        <v>130.1</v>
      </c>
      <c r="K234" s="12">
        <v>0.4</v>
      </c>
    </row>
    <row r="235" spans="1:11" ht="12.75">
      <c r="A235" s="15" t="s">
        <v>77</v>
      </c>
      <c r="B235" s="6" t="s">
        <v>60</v>
      </c>
      <c r="C235" s="15">
        <v>200</v>
      </c>
      <c r="D235" s="12">
        <v>2.6</v>
      </c>
      <c r="E235" s="12">
        <v>3.2</v>
      </c>
      <c r="F235" s="12">
        <v>19</v>
      </c>
      <c r="G235" s="12">
        <v>115</v>
      </c>
      <c r="H235" s="12">
        <v>0.02</v>
      </c>
      <c r="I235" s="12">
        <v>0.02</v>
      </c>
      <c r="J235" s="12">
        <v>105</v>
      </c>
      <c r="K235" s="12">
        <v>0.07</v>
      </c>
    </row>
    <row r="236" spans="1:11" ht="12.75">
      <c r="A236" s="13"/>
      <c r="B236" s="62" t="s">
        <v>13</v>
      </c>
      <c r="C236" s="16">
        <v>20</v>
      </c>
      <c r="D236" s="12">
        <v>1.52</v>
      </c>
      <c r="E236" s="12">
        <v>0.16</v>
      </c>
      <c r="F236" s="12">
        <v>9.84</v>
      </c>
      <c r="G236" s="12">
        <v>47</v>
      </c>
      <c r="H236" s="12">
        <v>0.02</v>
      </c>
      <c r="I236" s="12">
        <v>0</v>
      </c>
      <c r="J236" s="12">
        <v>4</v>
      </c>
      <c r="K236" s="12">
        <v>0.22</v>
      </c>
    </row>
    <row r="237" spans="1:11" ht="12.75">
      <c r="A237" s="13">
        <v>377</v>
      </c>
      <c r="B237" s="62" t="s">
        <v>52</v>
      </c>
      <c r="C237" s="16">
        <v>35</v>
      </c>
      <c r="D237" s="12">
        <v>6.7</v>
      </c>
      <c r="E237" s="12">
        <v>9.5</v>
      </c>
      <c r="F237" s="12">
        <v>9.9</v>
      </c>
      <c r="G237" s="12">
        <v>153</v>
      </c>
      <c r="H237" s="12">
        <v>0.03</v>
      </c>
      <c r="I237" s="12">
        <v>0.1</v>
      </c>
      <c r="J237" s="12">
        <v>185</v>
      </c>
      <c r="K237" s="12">
        <v>0.4</v>
      </c>
    </row>
    <row r="238" spans="1:11" ht="12.75">
      <c r="A238" s="2"/>
      <c r="B238" s="65" t="s">
        <v>78</v>
      </c>
      <c r="C238" s="2"/>
      <c r="D238" s="19">
        <f aca="true" t="shared" si="37" ref="D238:K238">SUM(D234:D237)</f>
        <v>16.06</v>
      </c>
      <c r="E238" s="19">
        <f t="shared" si="37"/>
        <v>19.54</v>
      </c>
      <c r="F238" s="19">
        <f t="shared" si="37"/>
        <v>66.34</v>
      </c>
      <c r="G238" s="19">
        <f t="shared" si="37"/>
        <v>506.6</v>
      </c>
      <c r="H238" s="19">
        <f t="shared" si="37"/>
        <v>0.15000000000000002</v>
      </c>
      <c r="I238" s="19">
        <f t="shared" si="37"/>
        <v>1.4200000000000002</v>
      </c>
      <c r="J238" s="19">
        <f t="shared" si="37"/>
        <v>424.1</v>
      </c>
      <c r="K238" s="19">
        <f t="shared" si="37"/>
        <v>1.09</v>
      </c>
    </row>
    <row r="239" spans="1:6" ht="12.75">
      <c r="A239" s="6"/>
      <c r="B239" s="64" t="s">
        <v>15</v>
      </c>
      <c r="C239" s="11"/>
      <c r="D239" s="12"/>
      <c r="E239" s="12"/>
      <c r="F239" s="12"/>
    </row>
    <row r="240" spans="2:11" ht="12.75">
      <c r="B240" s="65" t="s">
        <v>109</v>
      </c>
      <c r="C240" s="52">
        <v>50</v>
      </c>
      <c r="D240" s="12">
        <v>0.66</v>
      </c>
      <c r="E240" s="12">
        <v>0.12</v>
      </c>
      <c r="F240" s="12">
        <v>2.28</v>
      </c>
      <c r="G240" s="12">
        <v>14.4</v>
      </c>
      <c r="H240" s="12">
        <v>0.012</v>
      </c>
      <c r="I240" s="12">
        <v>15</v>
      </c>
      <c r="J240" s="12">
        <v>8.4</v>
      </c>
      <c r="K240" s="12">
        <v>0.54</v>
      </c>
    </row>
    <row r="241" spans="1:11" ht="12.75">
      <c r="A241" s="15">
        <v>46</v>
      </c>
      <c r="B241" s="65" t="s">
        <v>117</v>
      </c>
      <c r="C241" s="15">
        <v>250</v>
      </c>
      <c r="D241" s="12">
        <v>2.3</v>
      </c>
      <c r="E241" s="12">
        <v>4.25</v>
      </c>
      <c r="F241" s="12">
        <v>15.13</v>
      </c>
      <c r="G241" s="12">
        <v>108</v>
      </c>
      <c r="H241" s="12">
        <v>0.2</v>
      </c>
      <c r="I241" s="12">
        <v>8.68</v>
      </c>
      <c r="J241" s="12">
        <v>41.5</v>
      </c>
      <c r="K241" s="12">
        <v>1.8</v>
      </c>
    </row>
    <row r="242" spans="1:11" ht="12.75">
      <c r="A242" s="15">
        <v>164</v>
      </c>
      <c r="B242" s="65" t="s">
        <v>110</v>
      </c>
      <c r="C242" s="15">
        <v>100</v>
      </c>
      <c r="D242" s="12">
        <v>17.65</v>
      </c>
      <c r="E242" s="12">
        <v>17.12</v>
      </c>
      <c r="F242" s="12">
        <v>12.8</v>
      </c>
      <c r="G242" s="25">
        <v>291.43</v>
      </c>
      <c r="H242" s="12">
        <v>0.08</v>
      </c>
      <c r="I242" s="12">
        <v>1.71</v>
      </c>
      <c r="J242" s="12">
        <v>39.43</v>
      </c>
      <c r="K242" s="12">
        <v>2.56</v>
      </c>
    </row>
    <row r="243" spans="1:11" ht="12.75">
      <c r="A243" s="15">
        <v>219</v>
      </c>
      <c r="B243" s="65" t="s">
        <v>90</v>
      </c>
      <c r="C243" s="15">
        <v>200</v>
      </c>
      <c r="D243" s="12">
        <v>5.1</v>
      </c>
      <c r="E243" s="12">
        <v>3.5</v>
      </c>
      <c r="F243" s="12">
        <v>26</v>
      </c>
      <c r="G243" s="12">
        <v>156</v>
      </c>
      <c r="H243" s="12">
        <v>0.06</v>
      </c>
      <c r="I243" s="12">
        <v>3.2</v>
      </c>
      <c r="J243" s="12">
        <v>19.7</v>
      </c>
      <c r="K243" s="12">
        <v>1.21</v>
      </c>
    </row>
    <row r="244" spans="1:11" ht="12.75">
      <c r="A244" s="15">
        <v>300</v>
      </c>
      <c r="B244" s="65" t="s">
        <v>44</v>
      </c>
      <c r="C244" s="15">
        <v>200</v>
      </c>
      <c r="D244" s="12">
        <v>0.11</v>
      </c>
      <c r="E244" s="12">
        <v>0.11</v>
      </c>
      <c r="F244" s="12">
        <v>13.6</v>
      </c>
      <c r="G244" s="12">
        <v>56.2</v>
      </c>
      <c r="H244" s="12">
        <v>0.01</v>
      </c>
      <c r="I244" s="12">
        <v>10.74</v>
      </c>
      <c r="J244" s="12">
        <v>6.8</v>
      </c>
      <c r="K244" s="12">
        <v>0.45</v>
      </c>
    </row>
    <row r="245" spans="1:11" ht="12.75">
      <c r="A245" s="15">
        <v>108</v>
      </c>
      <c r="B245" s="65" t="s">
        <v>13</v>
      </c>
      <c r="C245" s="15">
        <v>20</v>
      </c>
      <c r="D245" s="12">
        <v>1.52</v>
      </c>
      <c r="E245" s="12">
        <v>0.16</v>
      </c>
      <c r="F245" s="12">
        <v>9.84</v>
      </c>
      <c r="G245" s="12">
        <v>47</v>
      </c>
      <c r="H245" s="12">
        <v>0.022</v>
      </c>
      <c r="I245" s="12">
        <v>0</v>
      </c>
      <c r="J245" s="12">
        <v>4</v>
      </c>
      <c r="K245" s="12">
        <v>0.22</v>
      </c>
    </row>
    <row r="246" spans="1:11" ht="12.75">
      <c r="A246" s="15">
        <v>109</v>
      </c>
      <c r="B246" s="65" t="s">
        <v>16</v>
      </c>
      <c r="C246" s="6">
        <v>30</v>
      </c>
      <c r="D246" s="12">
        <v>1.98</v>
      </c>
      <c r="E246" s="12">
        <v>0.36</v>
      </c>
      <c r="F246" s="12">
        <v>10.02</v>
      </c>
      <c r="G246" s="12">
        <v>52.2</v>
      </c>
      <c r="H246" s="12">
        <v>0.54</v>
      </c>
      <c r="I246" s="12">
        <v>0</v>
      </c>
      <c r="J246" s="12">
        <v>10.56</v>
      </c>
      <c r="K246" s="12">
        <v>1.176</v>
      </c>
    </row>
    <row r="247" spans="1:11" ht="12.75">
      <c r="A247" s="90">
        <v>503</v>
      </c>
      <c r="B247" s="102" t="s">
        <v>83</v>
      </c>
      <c r="C247" s="99">
        <v>50</v>
      </c>
      <c r="D247" s="83">
        <v>2.95</v>
      </c>
      <c r="E247" s="83">
        <v>2.35</v>
      </c>
      <c r="F247" s="83">
        <v>37.5</v>
      </c>
      <c r="G247" s="83">
        <v>183</v>
      </c>
      <c r="H247" s="83">
        <v>0.04</v>
      </c>
      <c r="I247" s="83"/>
      <c r="J247" s="83">
        <v>5.5</v>
      </c>
      <c r="K247" s="83">
        <v>0.4</v>
      </c>
    </row>
    <row r="248" spans="1:11" ht="12.75">
      <c r="A248" s="91"/>
      <c r="B248" s="103"/>
      <c r="C248" s="100"/>
      <c r="D248" s="84"/>
      <c r="E248" s="84"/>
      <c r="F248" s="84"/>
      <c r="G248" s="84"/>
      <c r="H248" s="84"/>
      <c r="I248" s="84"/>
      <c r="J248" s="84"/>
      <c r="K248" s="84"/>
    </row>
    <row r="249" spans="1:11" ht="12.75">
      <c r="A249" s="92"/>
      <c r="B249" s="104"/>
      <c r="C249" s="101"/>
      <c r="D249" s="85"/>
      <c r="E249" s="85"/>
      <c r="F249" s="85"/>
      <c r="G249" s="85"/>
      <c r="H249" s="85"/>
      <c r="I249" s="85"/>
      <c r="J249" s="85"/>
      <c r="K249" s="85"/>
    </row>
    <row r="250" spans="1:11" ht="12.75">
      <c r="A250" s="2"/>
      <c r="B250" s="65" t="s">
        <v>17</v>
      </c>
      <c r="C250" s="2"/>
      <c r="D250" s="19">
        <f aca="true" t="shared" si="38" ref="D250:K250">SUM(D240:D249)</f>
        <v>32.27</v>
      </c>
      <c r="E250" s="19">
        <f t="shared" si="38"/>
        <v>27.970000000000002</v>
      </c>
      <c r="F250" s="19">
        <f t="shared" si="38"/>
        <v>127.17</v>
      </c>
      <c r="G250" s="19">
        <f t="shared" si="38"/>
        <v>908.2300000000001</v>
      </c>
      <c r="H250" s="19">
        <f t="shared" si="38"/>
        <v>0.9640000000000002</v>
      </c>
      <c r="I250" s="19">
        <f t="shared" si="38"/>
        <v>39.33</v>
      </c>
      <c r="J250" s="19">
        <f t="shared" si="38"/>
        <v>135.89</v>
      </c>
      <c r="K250" s="19">
        <f t="shared" si="38"/>
        <v>8.356</v>
      </c>
    </row>
    <row r="251" spans="1:11" ht="12.75">
      <c r="A251" s="48"/>
      <c r="B251" s="66" t="s">
        <v>66</v>
      </c>
      <c r="C251" s="50"/>
      <c r="D251" s="49"/>
      <c r="E251" s="49"/>
      <c r="F251" s="49"/>
      <c r="G251" s="49"/>
      <c r="H251" s="49"/>
      <c r="I251" s="49"/>
      <c r="J251" s="49"/>
      <c r="K251" s="49"/>
    </row>
    <row r="252" spans="1:11" ht="12.75">
      <c r="A252" s="15">
        <v>321</v>
      </c>
      <c r="B252" s="65" t="s">
        <v>129</v>
      </c>
      <c r="C252" s="15">
        <v>40</v>
      </c>
      <c r="D252" s="12">
        <v>4.49</v>
      </c>
      <c r="E252" s="12">
        <v>11.36</v>
      </c>
      <c r="F252" s="12">
        <v>37.52</v>
      </c>
      <c r="G252" s="12">
        <v>144.24</v>
      </c>
      <c r="H252" s="12">
        <v>0.04</v>
      </c>
      <c r="I252" s="12">
        <v>0</v>
      </c>
      <c r="J252" s="12">
        <v>14.4</v>
      </c>
      <c r="K252" s="12">
        <v>1.35</v>
      </c>
    </row>
    <row r="253" spans="1:11" ht="12.75">
      <c r="A253" s="13">
        <v>293</v>
      </c>
      <c r="B253" s="65" t="s">
        <v>20</v>
      </c>
      <c r="C253" s="15">
        <v>200</v>
      </c>
      <c r="D253" s="12">
        <v>2</v>
      </c>
      <c r="E253" s="12">
        <v>0.2</v>
      </c>
      <c r="F253" s="12">
        <v>5.8</v>
      </c>
      <c r="G253" s="12">
        <v>36</v>
      </c>
      <c r="H253" s="12">
        <v>0.02</v>
      </c>
      <c r="I253" s="12">
        <v>4</v>
      </c>
      <c r="J253" s="12">
        <v>14</v>
      </c>
      <c r="K253" s="12">
        <v>2.8</v>
      </c>
    </row>
    <row r="254" spans="1:11" ht="12.75">
      <c r="A254" s="2"/>
      <c r="B254" s="65" t="s">
        <v>17</v>
      </c>
      <c r="C254" s="2"/>
      <c r="D254" s="19">
        <f>SUM(D239:D253)</f>
        <v>71.03</v>
      </c>
      <c r="E254" s="19">
        <f>SUM(E239:E253)</f>
        <v>67.50000000000001</v>
      </c>
      <c r="F254" s="19">
        <f aca="true" t="shared" si="39" ref="F254:K254">SUM(F252:F253)</f>
        <v>43.32</v>
      </c>
      <c r="G254" s="19">
        <f t="shared" si="39"/>
        <v>180.24</v>
      </c>
      <c r="H254" s="19">
        <f t="shared" si="39"/>
        <v>0.06</v>
      </c>
      <c r="I254" s="19">
        <f t="shared" si="39"/>
        <v>4</v>
      </c>
      <c r="J254" s="19">
        <f t="shared" si="39"/>
        <v>28.4</v>
      </c>
      <c r="K254" s="19">
        <f t="shared" si="39"/>
        <v>4.15</v>
      </c>
    </row>
    <row r="255" spans="1:11" ht="12.75">
      <c r="A255" s="2"/>
      <c r="B255" s="65" t="s">
        <v>75</v>
      </c>
      <c r="C255" s="2"/>
      <c r="D255" s="20">
        <f aca="true" t="shared" si="40" ref="D255:K255">SUM(D254,D238,D250)</f>
        <v>119.36000000000001</v>
      </c>
      <c r="E255" s="20">
        <f t="shared" si="40"/>
        <v>115.01000000000002</v>
      </c>
      <c r="F255" s="20">
        <f t="shared" si="40"/>
        <v>236.82999999999998</v>
      </c>
      <c r="G255" s="20">
        <f t="shared" si="40"/>
        <v>1595.0700000000002</v>
      </c>
      <c r="H255" s="20">
        <f t="shared" si="40"/>
        <v>1.1740000000000002</v>
      </c>
      <c r="I255" s="20">
        <f t="shared" si="40"/>
        <v>44.75</v>
      </c>
      <c r="J255" s="20">
        <f t="shared" si="40"/>
        <v>588.39</v>
      </c>
      <c r="K255" s="20">
        <f t="shared" si="40"/>
        <v>13.596</v>
      </c>
    </row>
    <row r="256" spans="1:11" ht="12.75">
      <c r="A256" s="6"/>
      <c r="B256" s="63" t="s">
        <v>107</v>
      </c>
      <c r="C256" s="7"/>
      <c r="D256" s="8"/>
      <c r="E256" s="8"/>
      <c r="F256" s="8"/>
      <c r="G256" s="8"/>
      <c r="H256" s="8"/>
      <c r="I256" s="8"/>
      <c r="J256" s="8"/>
      <c r="K256" s="8"/>
    </row>
    <row r="257" spans="2:6" ht="12.75">
      <c r="B257" s="64" t="s">
        <v>12</v>
      </c>
      <c r="C257" s="22"/>
      <c r="D257" s="12"/>
      <c r="E257" s="12"/>
      <c r="F257" s="12"/>
    </row>
    <row r="258" spans="1:11" ht="12.75">
      <c r="A258" s="15">
        <v>109</v>
      </c>
      <c r="B258" s="65" t="s">
        <v>71</v>
      </c>
      <c r="C258" s="15">
        <v>250</v>
      </c>
      <c r="D258" s="12">
        <v>7.16</v>
      </c>
      <c r="E258" s="12">
        <v>9.4</v>
      </c>
      <c r="F258" s="12">
        <v>28.8</v>
      </c>
      <c r="G258" s="12">
        <v>228.4</v>
      </c>
      <c r="H258" s="12">
        <v>0.17</v>
      </c>
      <c r="I258" s="12">
        <v>1.54</v>
      </c>
      <c r="J258" s="12">
        <v>156.8</v>
      </c>
      <c r="K258" s="12">
        <v>1.24</v>
      </c>
    </row>
    <row r="259" spans="1:11" ht="12.75">
      <c r="A259" s="15">
        <v>294</v>
      </c>
      <c r="B259" s="65" t="s">
        <v>42</v>
      </c>
      <c r="C259" s="15">
        <v>200</v>
      </c>
      <c r="D259" s="24">
        <v>1.5</v>
      </c>
      <c r="E259" s="24">
        <v>1.3</v>
      </c>
      <c r="F259" s="24">
        <v>15.9</v>
      </c>
      <c r="G259" s="12">
        <v>81</v>
      </c>
      <c r="H259" s="12">
        <v>0.04</v>
      </c>
      <c r="I259" s="12">
        <v>1.3</v>
      </c>
      <c r="J259" s="12">
        <v>127</v>
      </c>
      <c r="K259" s="12">
        <v>0.4</v>
      </c>
    </row>
    <row r="260" spans="2:11" ht="12.75">
      <c r="B260" s="65" t="s">
        <v>13</v>
      </c>
      <c r="C260" s="15">
        <v>70</v>
      </c>
      <c r="D260" s="12">
        <v>5.34</v>
      </c>
      <c r="E260" s="12">
        <v>0.56</v>
      </c>
      <c r="F260" s="12">
        <v>34.44</v>
      </c>
      <c r="G260" s="12">
        <v>164.5</v>
      </c>
      <c r="H260" s="12">
        <v>0.08</v>
      </c>
      <c r="I260" s="12">
        <v>0</v>
      </c>
      <c r="J260" s="12">
        <v>14</v>
      </c>
      <c r="K260" s="12">
        <v>0.77</v>
      </c>
    </row>
    <row r="261" spans="1:11" ht="12.75">
      <c r="A261" s="13">
        <v>380</v>
      </c>
      <c r="B261" s="62" t="s">
        <v>62</v>
      </c>
      <c r="C261" s="16">
        <v>10</v>
      </c>
      <c r="D261" s="12">
        <v>0.05</v>
      </c>
      <c r="E261" s="12">
        <v>8.25</v>
      </c>
      <c r="F261" s="12">
        <v>0.008</v>
      </c>
      <c r="G261" s="12">
        <v>74.8</v>
      </c>
      <c r="H261" s="12">
        <v>0</v>
      </c>
      <c r="I261" s="12">
        <v>0</v>
      </c>
      <c r="J261" s="12">
        <v>6</v>
      </c>
      <c r="K261" s="12">
        <v>0.1</v>
      </c>
    </row>
    <row r="262" spans="1:11" ht="12.75">
      <c r="A262" s="2"/>
      <c r="B262" s="65" t="s">
        <v>14</v>
      </c>
      <c r="C262" s="2"/>
      <c r="D262" s="19">
        <f aca="true" t="shared" si="41" ref="D262:K262">SUM(D258:D261)</f>
        <v>14.05</v>
      </c>
      <c r="E262" s="19">
        <f t="shared" si="41"/>
        <v>19.51</v>
      </c>
      <c r="F262" s="19">
        <f t="shared" si="41"/>
        <v>79.148</v>
      </c>
      <c r="G262" s="19">
        <f t="shared" si="41"/>
        <v>548.6999999999999</v>
      </c>
      <c r="H262" s="19">
        <f t="shared" si="41"/>
        <v>0.29000000000000004</v>
      </c>
      <c r="I262" s="19">
        <f t="shared" si="41"/>
        <v>2.84</v>
      </c>
      <c r="J262" s="19">
        <f t="shared" si="41"/>
        <v>303.8</v>
      </c>
      <c r="K262" s="19">
        <f t="shared" si="41"/>
        <v>2.5100000000000002</v>
      </c>
    </row>
    <row r="263" spans="2:6" ht="12.75">
      <c r="B263" s="64" t="s">
        <v>15</v>
      </c>
      <c r="C263" s="22"/>
      <c r="D263" s="12"/>
      <c r="E263" s="12"/>
      <c r="F263" s="12"/>
    </row>
    <row r="264" spans="1:11" ht="12.75">
      <c r="A264" s="23">
        <v>115</v>
      </c>
      <c r="B264" s="65" t="s">
        <v>59</v>
      </c>
      <c r="C264" s="23">
        <v>50</v>
      </c>
      <c r="D264" s="12">
        <v>1.9</v>
      </c>
      <c r="E264" s="12">
        <v>8.9</v>
      </c>
      <c r="F264" s="12">
        <v>7.7</v>
      </c>
      <c r="G264" s="12">
        <v>119</v>
      </c>
      <c r="H264" s="12">
        <v>0.02</v>
      </c>
      <c r="I264" s="12">
        <v>7</v>
      </c>
      <c r="J264" s="12">
        <v>41</v>
      </c>
      <c r="K264" s="12">
        <v>0.7</v>
      </c>
    </row>
    <row r="265" spans="1:11" ht="12.75">
      <c r="A265" s="15">
        <v>50</v>
      </c>
      <c r="B265" s="65" t="s">
        <v>36</v>
      </c>
      <c r="C265" s="15">
        <v>250</v>
      </c>
      <c r="D265" s="12">
        <v>7.38</v>
      </c>
      <c r="E265" s="12">
        <v>5.78</v>
      </c>
      <c r="F265" s="12">
        <v>12.84</v>
      </c>
      <c r="G265" s="12">
        <v>133</v>
      </c>
      <c r="H265" s="12">
        <v>0.08</v>
      </c>
      <c r="I265" s="12">
        <v>6.32</v>
      </c>
      <c r="J265" s="12">
        <v>51</v>
      </c>
      <c r="K265" s="12">
        <v>1</v>
      </c>
    </row>
    <row r="266" spans="1:11" ht="12.75">
      <c r="A266" s="15">
        <v>211</v>
      </c>
      <c r="B266" s="65" t="s">
        <v>111</v>
      </c>
      <c r="C266" s="15">
        <v>250</v>
      </c>
      <c r="D266" s="12">
        <v>13.7</v>
      </c>
      <c r="E266" s="12">
        <v>13.6</v>
      </c>
      <c r="F266" s="12">
        <v>32.4</v>
      </c>
      <c r="G266" s="12">
        <v>37.7</v>
      </c>
      <c r="H266" s="12">
        <v>0.02</v>
      </c>
      <c r="J266" s="12">
        <v>28.2</v>
      </c>
      <c r="K266" s="12">
        <v>1.1</v>
      </c>
    </row>
    <row r="267" spans="1:11" ht="12.75">
      <c r="A267" s="15">
        <v>108</v>
      </c>
      <c r="B267" s="65" t="s">
        <v>13</v>
      </c>
      <c r="C267" s="15">
        <v>20</v>
      </c>
      <c r="D267" s="12">
        <v>5.34</v>
      </c>
      <c r="E267" s="12">
        <v>0.56</v>
      </c>
      <c r="F267" s="12">
        <v>34.44</v>
      </c>
      <c r="G267" s="12">
        <v>164.5</v>
      </c>
      <c r="H267" s="12">
        <v>0.08</v>
      </c>
      <c r="I267" s="12">
        <v>0</v>
      </c>
      <c r="J267" s="12">
        <v>14</v>
      </c>
      <c r="K267" s="12">
        <v>0.77</v>
      </c>
    </row>
    <row r="268" spans="1:11" ht="12.75">
      <c r="A268" s="15">
        <v>109</v>
      </c>
      <c r="B268" s="65" t="s">
        <v>16</v>
      </c>
      <c r="C268" s="15">
        <v>30</v>
      </c>
      <c r="D268" s="12">
        <v>3.3</v>
      </c>
      <c r="E268" s="12">
        <v>0.6</v>
      </c>
      <c r="F268" s="12">
        <v>16.7</v>
      </c>
      <c r="G268" s="12">
        <v>87</v>
      </c>
      <c r="H268" s="12">
        <v>0.09</v>
      </c>
      <c r="I268" s="12">
        <v>0</v>
      </c>
      <c r="J268" s="12">
        <v>17.5</v>
      </c>
      <c r="K268" s="12">
        <v>1.95</v>
      </c>
    </row>
    <row r="269" spans="1:11" ht="12.75">
      <c r="A269" s="52">
        <v>512</v>
      </c>
      <c r="B269" s="67" t="s">
        <v>124</v>
      </c>
      <c r="C269" s="52">
        <v>200</v>
      </c>
      <c r="D269" s="25">
        <v>0.3</v>
      </c>
      <c r="E269" s="25">
        <v>0</v>
      </c>
      <c r="F269" s="25">
        <v>20.1</v>
      </c>
      <c r="G269" s="25">
        <v>81</v>
      </c>
      <c r="H269" s="25">
        <v>0</v>
      </c>
      <c r="I269" s="25">
        <v>0.8</v>
      </c>
      <c r="J269" s="25">
        <v>10</v>
      </c>
      <c r="K269" s="25">
        <v>0.6</v>
      </c>
    </row>
    <row r="270" spans="1:11" ht="12.75">
      <c r="A270" s="52"/>
      <c r="B270" s="67" t="s">
        <v>112</v>
      </c>
      <c r="C270" s="52">
        <v>150</v>
      </c>
      <c r="D270" s="25"/>
      <c r="E270" s="25"/>
      <c r="F270" s="25"/>
      <c r="G270" s="25"/>
      <c r="H270" s="25"/>
      <c r="I270" s="25"/>
      <c r="J270" s="25"/>
      <c r="K270" s="25"/>
    </row>
    <row r="271" spans="1:11" ht="12.75">
      <c r="A271" s="2"/>
      <c r="B271" s="68" t="s">
        <v>17</v>
      </c>
      <c r="C271" s="2"/>
      <c r="D271" s="19">
        <f aca="true" t="shared" si="42" ref="D271:K271">SUM(D264:D269)</f>
        <v>31.919999999999998</v>
      </c>
      <c r="E271" s="19">
        <f t="shared" si="42"/>
        <v>29.44</v>
      </c>
      <c r="F271" s="19">
        <f t="shared" si="42"/>
        <v>124.18</v>
      </c>
      <c r="G271" s="19">
        <f t="shared" si="42"/>
        <v>622.2</v>
      </c>
      <c r="H271" s="19">
        <f t="shared" si="42"/>
        <v>0.29000000000000004</v>
      </c>
      <c r="I271" s="19">
        <f t="shared" si="42"/>
        <v>14.120000000000001</v>
      </c>
      <c r="J271" s="19">
        <f t="shared" si="42"/>
        <v>161.7</v>
      </c>
      <c r="K271" s="19">
        <f t="shared" si="42"/>
        <v>6.119999999999999</v>
      </c>
    </row>
    <row r="272" spans="1:11" ht="12.75">
      <c r="A272" s="52"/>
      <c r="B272" s="69" t="s">
        <v>66</v>
      </c>
      <c r="C272" s="52"/>
      <c r="D272" s="25"/>
      <c r="E272" s="25"/>
      <c r="F272" s="25"/>
      <c r="G272" s="25"/>
      <c r="H272" s="25"/>
      <c r="I272" s="25"/>
      <c r="J272" s="25"/>
      <c r="K272" s="25"/>
    </row>
    <row r="273" spans="1:11" ht="12.75">
      <c r="A273" s="15">
        <v>312</v>
      </c>
      <c r="B273" s="65" t="s">
        <v>128</v>
      </c>
      <c r="C273" s="15">
        <v>50</v>
      </c>
      <c r="D273" s="12">
        <v>4.37</v>
      </c>
      <c r="E273" s="12">
        <v>7.07</v>
      </c>
      <c r="F273" s="12">
        <v>36.8</v>
      </c>
      <c r="G273" s="12">
        <v>228.2</v>
      </c>
      <c r="H273" s="12">
        <v>0.04</v>
      </c>
      <c r="I273" s="12">
        <v>1.2</v>
      </c>
      <c r="J273" s="12">
        <v>5.5</v>
      </c>
      <c r="K273" s="12">
        <v>0.4</v>
      </c>
    </row>
    <row r="274" spans="1:11" ht="12.75">
      <c r="A274" s="15">
        <v>293</v>
      </c>
      <c r="B274" s="65" t="s">
        <v>82</v>
      </c>
      <c r="C274" s="15">
        <v>200</v>
      </c>
      <c r="D274" s="12">
        <v>2</v>
      </c>
      <c r="E274" s="12">
        <v>0.2</v>
      </c>
      <c r="F274" s="12">
        <v>5.8</v>
      </c>
      <c r="G274" s="12">
        <v>36</v>
      </c>
      <c r="H274" s="12">
        <v>0.05</v>
      </c>
      <c r="I274" s="12">
        <v>1.25</v>
      </c>
      <c r="J274" s="12">
        <v>11</v>
      </c>
      <c r="K274" s="12">
        <v>0.15</v>
      </c>
    </row>
    <row r="275" spans="1:11" ht="12.75">
      <c r="A275" s="2"/>
      <c r="B275" s="65" t="s">
        <v>67</v>
      </c>
      <c r="C275" s="2"/>
      <c r="D275" s="19">
        <f aca="true" t="shared" si="43" ref="D275:K275">SUM(D273:D274)</f>
        <v>6.37</v>
      </c>
      <c r="E275" s="19">
        <f t="shared" si="43"/>
        <v>7.2700000000000005</v>
      </c>
      <c r="F275" s="19">
        <f t="shared" si="43"/>
        <v>42.599999999999994</v>
      </c>
      <c r="G275" s="19">
        <f t="shared" si="43"/>
        <v>264.2</v>
      </c>
      <c r="H275" s="19">
        <f t="shared" si="43"/>
        <v>0.09</v>
      </c>
      <c r="I275" s="19">
        <f t="shared" si="43"/>
        <v>2.45</v>
      </c>
      <c r="J275" s="19">
        <f t="shared" si="43"/>
        <v>16.5</v>
      </c>
      <c r="K275" s="19">
        <f t="shared" si="43"/>
        <v>0.55</v>
      </c>
    </row>
    <row r="276" spans="1:11" ht="12.75">
      <c r="A276" s="2"/>
      <c r="B276" s="65" t="s">
        <v>18</v>
      </c>
      <c r="C276" s="2"/>
      <c r="D276" s="20">
        <f>SUM(D262,D271,D275)</f>
        <v>52.339999999999996</v>
      </c>
      <c r="E276" s="20">
        <f>SUM(E262,E271,E275)</f>
        <v>56.220000000000006</v>
      </c>
      <c r="F276" s="20">
        <f>SUM(F262,F271,F275)</f>
        <v>245.928</v>
      </c>
      <c r="G276" s="20">
        <f>SUM(G275+G271+G262)</f>
        <v>1435.1</v>
      </c>
      <c r="H276" s="20">
        <f>SUM(H262,H271,H275)</f>
        <v>0.67</v>
      </c>
      <c r="I276" s="20">
        <f>SUM(I262,I271,I275)</f>
        <v>19.41</v>
      </c>
      <c r="J276" s="20">
        <f>SUM(J262,J271,J275)</f>
        <v>482</v>
      </c>
      <c r="K276" s="20">
        <f>SUM(K262,K271,K275)</f>
        <v>9.18</v>
      </c>
    </row>
  </sheetData>
  <sheetProtection/>
  <autoFilter ref="B2:C244"/>
  <mergeCells count="89">
    <mergeCell ref="G247:G249"/>
    <mergeCell ref="H247:H249"/>
    <mergeCell ref="I247:I249"/>
    <mergeCell ref="J247:J249"/>
    <mergeCell ref="K247:K249"/>
    <mergeCell ref="A247:A249"/>
    <mergeCell ref="B247:B249"/>
    <mergeCell ref="C247:C249"/>
    <mergeCell ref="D247:D249"/>
    <mergeCell ref="E247:E249"/>
    <mergeCell ref="F247:F249"/>
    <mergeCell ref="F18:F20"/>
    <mergeCell ref="G18:G20"/>
    <mergeCell ref="H18:H20"/>
    <mergeCell ref="K18:K20"/>
    <mergeCell ref="I18:I20"/>
    <mergeCell ref="J18:J20"/>
    <mergeCell ref="K199:K201"/>
    <mergeCell ref="K145:K147"/>
    <mergeCell ref="J145:J147"/>
    <mergeCell ref="K108:K110"/>
    <mergeCell ref="A18:A20"/>
    <mergeCell ref="B18:B20"/>
    <mergeCell ref="C18:C20"/>
    <mergeCell ref="D18:D20"/>
    <mergeCell ref="E18:E20"/>
    <mergeCell ref="B108:B110"/>
    <mergeCell ref="C108:C110"/>
    <mergeCell ref="K53:K55"/>
    <mergeCell ref="E98:E99"/>
    <mergeCell ref="K213:K215"/>
    <mergeCell ref="I213:I215"/>
    <mergeCell ref="J213:J215"/>
    <mergeCell ref="A98:A99"/>
    <mergeCell ref="B98:B99"/>
    <mergeCell ref="C98:C99"/>
    <mergeCell ref="C145:C147"/>
    <mergeCell ref="B145:B147"/>
    <mergeCell ref="A145:A147"/>
    <mergeCell ref="A108:A110"/>
    <mergeCell ref="A213:A215"/>
    <mergeCell ref="B213:B215"/>
    <mergeCell ref="C213:C215"/>
    <mergeCell ref="D213:D215"/>
    <mergeCell ref="A199:A201"/>
    <mergeCell ref="B199:B201"/>
    <mergeCell ref="F98:F99"/>
    <mergeCell ref="I98:I99"/>
    <mergeCell ref="K98:K99"/>
    <mergeCell ref="G53:G55"/>
    <mergeCell ref="J53:J55"/>
    <mergeCell ref="J98:J99"/>
    <mergeCell ref="G213:G215"/>
    <mergeCell ref="H213:H215"/>
    <mergeCell ref="G199:G201"/>
    <mergeCell ref="H53:H55"/>
    <mergeCell ref="I53:I55"/>
    <mergeCell ref="H199:H201"/>
    <mergeCell ref="G98:G99"/>
    <mergeCell ref="C53:C55"/>
    <mergeCell ref="D53:D55"/>
    <mergeCell ref="F53:F55"/>
    <mergeCell ref="F213:F215"/>
    <mergeCell ref="E213:E215"/>
    <mergeCell ref="F199:F201"/>
    <mergeCell ref="E108:E110"/>
    <mergeCell ref="F108:F110"/>
    <mergeCell ref="D199:D201"/>
    <mergeCell ref="C199:C201"/>
    <mergeCell ref="A1:K1"/>
    <mergeCell ref="D145:D147"/>
    <mergeCell ref="E145:E147"/>
    <mergeCell ref="F145:F147"/>
    <mergeCell ref="G145:G147"/>
    <mergeCell ref="H145:H147"/>
    <mergeCell ref="I145:I147"/>
    <mergeCell ref="E53:E55"/>
    <mergeCell ref="A53:A55"/>
    <mergeCell ref="B53:B55"/>
    <mergeCell ref="J199:J201"/>
    <mergeCell ref="H98:H99"/>
    <mergeCell ref="E199:E201"/>
    <mergeCell ref="I199:I201"/>
    <mergeCell ref="D108:D110"/>
    <mergeCell ref="J108:J110"/>
    <mergeCell ref="G108:G110"/>
    <mergeCell ref="H108:H110"/>
    <mergeCell ref="I108:I110"/>
    <mergeCell ref="D98:D99"/>
  </mergeCells>
  <printOptions gridLines="1" horizontalCentered="1"/>
  <pageMargins left="0.3937007874015748" right="0.3937007874015748" top="0.984251968503937" bottom="0.3937007874015748" header="0.3937007874015748" footer="0.3937007874015748"/>
  <pageSetup blackAndWhite="1" horizontalDpi="600" verticalDpi="600" orientation="landscape" paperSize="9" r:id="rId1"/>
  <headerFooter alignWithMargins="0">
    <oddHeader>&amp;Lвозраст: 11-18 лет
сезон: летне-осенний&amp;CСтраница &amp;P&amp;RПриложение 1</oddHeader>
  </headerFooter>
  <rowBreaks count="11" manualBreakCount="11">
    <brk id="26" max="255" man="1"/>
    <brk id="47" max="255" man="1"/>
    <brk id="70" max="255" man="1"/>
    <brk id="92" max="255" man="1"/>
    <brk id="116" max="255" man="1"/>
    <brk id="139" max="255" man="1"/>
    <brk id="162" max="255" man="1"/>
    <brk id="184" max="255" man="1"/>
    <brk id="207" max="255" man="1"/>
    <brk id="231" max="10" man="1"/>
    <brk id="25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6"/>
  <sheetViews>
    <sheetView tabSelected="1" view="pageBreakPreview" zoomScale="60" zoomScalePageLayoutView="0" workbookViewId="0" topLeftCell="A217">
      <selection activeCell="J264" sqref="J264"/>
    </sheetView>
  </sheetViews>
  <sheetFormatPr defaultColWidth="9.140625" defaultRowHeight="12.75"/>
  <cols>
    <col min="1" max="1" width="7.57421875" style="15" bestFit="1" customWidth="1"/>
    <col min="2" max="2" width="47.140625" style="23" customWidth="1"/>
    <col min="3" max="3" width="8.7109375" style="15" customWidth="1"/>
    <col min="4" max="5" width="7.57421875" style="24" bestFit="1" customWidth="1"/>
    <col min="6" max="6" width="10.421875" style="24" bestFit="1" customWidth="1"/>
    <col min="7" max="7" width="14.00390625" style="12" customWidth="1"/>
    <col min="8" max="8" width="6.421875" style="12" bestFit="1" customWidth="1"/>
    <col min="9" max="9" width="6.7109375" style="12" customWidth="1"/>
    <col min="10" max="10" width="8.7109375" style="12" bestFit="1" customWidth="1"/>
    <col min="11" max="11" width="6.421875" style="12" bestFit="1" customWidth="1"/>
  </cols>
  <sheetData>
    <row r="1" spans="1:11" ht="12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5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2.75">
      <c r="A3" s="6"/>
      <c r="B3" s="63" t="s">
        <v>68</v>
      </c>
      <c r="C3" s="7"/>
      <c r="D3" s="8"/>
      <c r="E3" s="8"/>
      <c r="F3" s="8"/>
      <c r="G3" s="9"/>
      <c r="H3" s="8"/>
      <c r="I3" s="8"/>
      <c r="J3" s="8"/>
      <c r="K3" s="8"/>
    </row>
    <row r="4" spans="1:6" ht="12.75">
      <c r="A4" s="6"/>
      <c r="B4" s="64" t="s">
        <v>12</v>
      </c>
      <c r="C4" s="11"/>
      <c r="D4" s="12"/>
      <c r="E4" s="12"/>
      <c r="F4" s="12"/>
    </row>
    <row r="5" spans="1:11" ht="12.75">
      <c r="A5" s="13">
        <v>102</v>
      </c>
      <c r="B5" s="14" t="s">
        <v>41</v>
      </c>
      <c r="C5" s="14">
        <v>200</v>
      </c>
      <c r="D5" s="12">
        <v>5.24</v>
      </c>
      <c r="E5" s="12">
        <v>6.68</v>
      </c>
      <c r="F5" s="12">
        <v>27.6</v>
      </c>
      <c r="G5" s="12">
        <v>191.6</v>
      </c>
      <c r="H5" s="12">
        <v>0.08</v>
      </c>
      <c r="I5" s="12">
        <v>1.3</v>
      </c>
      <c r="J5" s="12">
        <v>130.1</v>
      </c>
      <c r="K5" s="12">
        <v>0.4</v>
      </c>
    </row>
    <row r="6" spans="1:11" ht="12.75">
      <c r="A6" s="15" t="s">
        <v>77</v>
      </c>
      <c r="B6" s="6" t="s">
        <v>60</v>
      </c>
      <c r="C6" s="15">
        <v>200</v>
      </c>
      <c r="D6" s="12">
        <v>2.6</v>
      </c>
      <c r="E6" s="12">
        <v>3.2</v>
      </c>
      <c r="F6" s="12">
        <v>19</v>
      </c>
      <c r="G6" s="12">
        <v>115</v>
      </c>
      <c r="H6" s="12">
        <v>0.02</v>
      </c>
      <c r="I6" s="12">
        <v>0.02</v>
      </c>
      <c r="J6" s="12">
        <v>105</v>
      </c>
      <c r="K6" s="12">
        <v>0.07</v>
      </c>
    </row>
    <row r="7" spans="1:11" ht="12.75">
      <c r="A7" s="13"/>
      <c r="B7" s="62" t="s">
        <v>13</v>
      </c>
      <c r="C7" s="16">
        <v>20</v>
      </c>
      <c r="D7" s="12">
        <v>1.52</v>
      </c>
      <c r="E7" s="12">
        <v>0.16</v>
      </c>
      <c r="F7" s="12">
        <v>9.84</v>
      </c>
      <c r="G7" s="12">
        <v>47</v>
      </c>
      <c r="H7" s="12">
        <v>0.02</v>
      </c>
      <c r="I7" s="12">
        <v>0</v>
      </c>
      <c r="J7" s="12">
        <v>4</v>
      </c>
      <c r="K7" s="12">
        <v>0.22</v>
      </c>
    </row>
    <row r="8" spans="1:11" ht="12.75">
      <c r="A8" s="13">
        <v>377</v>
      </c>
      <c r="B8" s="79" t="s">
        <v>52</v>
      </c>
      <c r="C8" s="16">
        <v>35</v>
      </c>
      <c r="D8" s="12">
        <v>6.7</v>
      </c>
      <c r="E8" s="12">
        <v>9.5</v>
      </c>
      <c r="F8" s="12">
        <v>9.9</v>
      </c>
      <c r="G8" s="12">
        <v>153</v>
      </c>
      <c r="H8" s="12">
        <v>0.03</v>
      </c>
      <c r="I8" s="12">
        <v>0.1</v>
      </c>
      <c r="J8" s="12">
        <v>185</v>
      </c>
      <c r="K8" s="12">
        <v>0.4</v>
      </c>
    </row>
    <row r="9" spans="1:11" ht="12.75">
      <c r="A9" s="2"/>
      <c r="B9" s="65" t="s">
        <v>78</v>
      </c>
      <c r="C9" s="2"/>
      <c r="D9" s="19">
        <f aca="true" t="shared" si="0" ref="D9:K9">SUM(D5:D8)</f>
        <v>16.06</v>
      </c>
      <c r="E9" s="19">
        <f t="shared" si="0"/>
        <v>19.54</v>
      </c>
      <c r="F9" s="19">
        <f t="shared" si="0"/>
        <v>66.34</v>
      </c>
      <c r="G9" s="19">
        <f t="shared" si="0"/>
        <v>506.6</v>
      </c>
      <c r="H9" s="19">
        <f t="shared" si="0"/>
        <v>0.15000000000000002</v>
      </c>
      <c r="I9" s="19">
        <f t="shared" si="0"/>
        <v>1.4200000000000002</v>
      </c>
      <c r="J9" s="19">
        <f t="shared" si="0"/>
        <v>424.1</v>
      </c>
      <c r="K9" s="19">
        <f t="shared" si="0"/>
        <v>1.09</v>
      </c>
    </row>
    <row r="10" spans="1:6" ht="12.75">
      <c r="A10" s="6"/>
      <c r="B10" s="64" t="s">
        <v>15</v>
      </c>
      <c r="C10" s="11"/>
      <c r="D10" s="12"/>
      <c r="E10" s="12"/>
      <c r="F10" s="12"/>
    </row>
    <row r="11" spans="2:11" ht="12.75">
      <c r="B11" s="65" t="s">
        <v>79</v>
      </c>
      <c r="C11" s="52">
        <v>50</v>
      </c>
      <c r="D11" s="12">
        <v>0.66</v>
      </c>
      <c r="E11" s="12">
        <v>0.12</v>
      </c>
      <c r="F11" s="12">
        <v>2.28</v>
      </c>
      <c r="G11" s="12">
        <v>14.4</v>
      </c>
      <c r="H11" s="12">
        <v>0.012</v>
      </c>
      <c r="I11" s="12">
        <v>15</v>
      </c>
      <c r="J11" s="12">
        <v>8.4</v>
      </c>
      <c r="K11" s="12">
        <v>0.54</v>
      </c>
    </row>
    <row r="12" spans="1:11" ht="12.75">
      <c r="A12" s="15">
        <v>45</v>
      </c>
      <c r="B12" s="65" t="s">
        <v>115</v>
      </c>
      <c r="C12" s="15">
        <v>200</v>
      </c>
      <c r="D12" s="12">
        <v>2.3</v>
      </c>
      <c r="E12" s="12">
        <v>4.25</v>
      </c>
      <c r="F12" s="12">
        <v>15.13</v>
      </c>
      <c r="G12" s="12">
        <v>108</v>
      </c>
      <c r="H12" s="12">
        <v>0.2</v>
      </c>
      <c r="I12" s="12">
        <v>8.68</v>
      </c>
      <c r="J12" s="12">
        <v>41.5</v>
      </c>
      <c r="K12" s="12">
        <v>1.8</v>
      </c>
    </row>
    <row r="13" spans="1:11" ht="12.75">
      <c r="A13" s="15">
        <v>200</v>
      </c>
      <c r="B13" s="65" t="s">
        <v>81</v>
      </c>
      <c r="C13" s="15">
        <v>100</v>
      </c>
      <c r="D13" s="12">
        <v>12.36</v>
      </c>
      <c r="E13" s="12">
        <v>12.84</v>
      </c>
      <c r="F13" s="12">
        <v>9.6</v>
      </c>
      <c r="G13" s="25">
        <v>204</v>
      </c>
      <c r="H13" s="12" t="s">
        <v>76</v>
      </c>
      <c r="I13" s="12">
        <v>1.2</v>
      </c>
      <c r="J13" s="12">
        <v>27.6</v>
      </c>
      <c r="K13" s="12">
        <v>1.92</v>
      </c>
    </row>
    <row r="14" spans="1:11" ht="12.75">
      <c r="A14" s="15">
        <v>228</v>
      </c>
      <c r="B14" s="65" t="s">
        <v>80</v>
      </c>
      <c r="C14" s="15">
        <v>150</v>
      </c>
      <c r="D14" s="12">
        <v>5.1</v>
      </c>
      <c r="E14" s="12">
        <v>3.5</v>
      </c>
      <c r="F14" s="12">
        <v>26</v>
      </c>
      <c r="G14" s="12">
        <v>156</v>
      </c>
      <c r="H14" s="12">
        <v>0.06</v>
      </c>
      <c r="I14" s="12">
        <v>3.2</v>
      </c>
      <c r="J14" s="12">
        <v>19.7</v>
      </c>
      <c r="K14" s="12">
        <v>1.21</v>
      </c>
    </row>
    <row r="15" spans="1:11" ht="12.75">
      <c r="A15" s="15">
        <v>300</v>
      </c>
      <c r="B15" s="65" t="s">
        <v>44</v>
      </c>
      <c r="C15" s="15">
        <v>200</v>
      </c>
      <c r="D15" s="12">
        <v>0.11</v>
      </c>
      <c r="E15" s="12">
        <v>0.11</v>
      </c>
      <c r="F15" s="12">
        <v>13.6</v>
      </c>
      <c r="G15" s="12">
        <v>56.2</v>
      </c>
      <c r="H15" s="12">
        <v>0.01</v>
      </c>
      <c r="I15" s="12">
        <v>10.74</v>
      </c>
      <c r="J15" s="12">
        <v>6.8</v>
      </c>
      <c r="K15" s="12">
        <v>0.45</v>
      </c>
    </row>
    <row r="16" spans="1:11" ht="12.75">
      <c r="A16" s="15">
        <v>108</v>
      </c>
      <c r="B16" s="65" t="s">
        <v>13</v>
      </c>
      <c r="C16" s="15">
        <v>20</v>
      </c>
      <c r="D16" s="12">
        <v>1.52</v>
      </c>
      <c r="E16" s="12">
        <v>0.16</v>
      </c>
      <c r="F16" s="12">
        <v>9.84</v>
      </c>
      <c r="G16" s="12">
        <v>47</v>
      </c>
      <c r="H16" s="12">
        <v>0.022</v>
      </c>
      <c r="I16" s="12">
        <v>0</v>
      </c>
      <c r="J16" s="12">
        <v>4</v>
      </c>
      <c r="K16" s="12">
        <v>0.22</v>
      </c>
    </row>
    <row r="17" spans="1:11" ht="12.75">
      <c r="A17" s="15">
        <v>109</v>
      </c>
      <c r="B17" s="65" t="s">
        <v>16</v>
      </c>
      <c r="C17" s="6">
        <v>30</v>
      </c>
      <c r="D17" s="12">
        <v>1.98</v>
      </c>
      <c r="E17" s="12">
        <v>0.36</v>
      </c>
      <c r="F17" s="12">
        <v>10.02</v>
      </c>
      <c r="G17" s="12">
        <v>52.2</v>
      </c>
      <c r="H17" s="12">
        <v>0.54</v>
      </c>
      <c r="I17" s="12">
        <v>0</v>
      </c>
      <c r="J17" s="12">
        <v>10.56</v>
      </c>
      <c r="K17" s="12">
        <v>1.176</v>
      </c>
    </row>
    <row r="18" spans="1:11" ht="12.75">
      <c r="A18" s="90">
        <v>311</v>
      </c>
      <c r="B18" s="102" t="s">
        <v>125</v>
      </c>
      <c r="C18" s="99">
        <v>60</v>
      </c>
      <c r="D18" s="83">
        <v>8.81</v>
      </c>
      <c r="E18" s="83">
        <v>4.45</v>
      </c>
      <c r="F18" s="83">
        <v>35</v>
      </c>
      <c r="G18" s="83">
        <v>215.2</v>
      </c>
      <c r="H18" s="83">
        <v>0.04</v>
      </c>
      <c r="I18" s="83"/>
      <c r="J18" s="83">
        <v>5.5</v>
      </c>
      <c r="K18" s="83">
        <v>0.4</v>
      </c>
    </row>
    <row r="19" spans="1:11" ht="12.75">
      <c r="A19" s="91"/>
      <c r="B19" s="103"/>
      <c r="C19" s="100"/>
      <c r="D19" s="84"/>
      <c r="E19" s="84"/>
      <c r="F19" s="84"/>
      <c r="G19" s="84"/>
      <c r="H19" s="84"/>
      <c r="I19" s="84"/>
      <c r="J19" s="84"/>
      <c r="K19" s="84"/>
    </row>
    <row r="20" spans="1:11" ht="12.75">
      <c r="A20" s="92"/>
      <c r="B20" s="104"/>
      <c r="C20" s="101"/>
      <c r="D20" s="85"/>
      <c r="E20" s="85"/>
      <c r="F20" s="85"/>
      <c r="G20" s="85"/>
      <c r="H20" s="85"/>
      <c r="I20" s="85"/>
      <c r="J20" s="85"/>
      <c r="K20" s="85"/>
    </row>
    <row r="21" spans="1:11" ht="12.75">
      <c r="A21" s="2"/>
      <c r="B21" s="65" t="s">
        <v>17</v>
      </c>
      <c r="C21" s="2"/>
      <c r="D21" s="19">
        <f aca="true" t="shared" si="1" ref="D21:K21">SUM(D11:D20)</f>
        <v>32.84</v>
      </c>
      <c r="E21" s="19">
        <f t="shared" si="1"/>
        <v>25.79</v>
      </c>
      <c r="F21" s="19">
        <f t="shared" si="1"/>
        <v>121.47</v>
      </c>
      <c r="G21" s="19">
        <f t="shared" si="1"/>
        <v>853</v>
      </c>
      <c r="H21" s="19">
        <f t="shared" si="1"/>
        <v>0.8840000000000001</v>
      </c>
      <c r="I21" s="19">
        <f t="shared" si="1"/>
        <v>38.82</v>
      </c>
      <c r="J21" s="19">
        <f t="shared" si="1"/>
        <v>124.06</v>
      </c>
      <c r="K21" s="19">
        <f t="shared" si="1"/>
        <v>7.716</v>
      </c>
    </row>
    <row r="22" spans="1:11" ht="12.75">
      <c r="A22" s="48"/>
      <c r="B22" s="66" t="s">
        <v>66</v>
      </c>
      <c r="C22" s="50"/>
      <c r="D22" s="49"/>
      <c r="E22" s="49"/>
      <c r="F22" s="49"/>
      <c r="G22" s="49"/>
      <c r="H22" s="49"/>
      <c r="I22" s="49"/>
      <c r="J22" s="49"/>
      <c r="K22" s="49"/>
    </row>
    <row r="23" spans="2:11" ht="12.75">
      <c r="B23" s="65" t="s">
        <v>74</v>
      </c>
      <c r="C23" s="15">
        <v>40</v>
      </c>
      <c r="D23" s="12">
        <v>2.52</v>
      </c>
      <c r="E23" s="12">
        <v>2.97</v>
      </c>
      <c r="F23" s="12">
        <v>69.57</v>
      </c>
      <c r="G23" s="12">
        <v>315</v>
      </c>
      <c r="H23" s="12">
        <v>0.04</v>
      </c>
      <c r="I23" s="12">
        <v>0</v>
      </c>
      <c r="J23" s="12">
        <v>14.4</v>
      </c>
      <c r="K23" s="12">
        <v>1.35</v>
      </c>
    </row>
    <row r="24" spans="1:11" ht="12.75">
      <c r="A24" s="13">
        <v>293</v>
      </c>
      <c r="B24" s="65" t="s">
        <v>20</v>
      </c>
      <c r="C24" s="15">
        <v>200</v>
      </c>
      <c r="D24" s="12">
        <v>2</v>
      </c>
      <c r="E24" s="12">
        <v>0.2</v>
      </c>
      <c r="F24" s="12">
        <v>5.8</v>
      </c>
      <c r="G24" s="12">
        <v>36</v>
      </c>
      <c r="H24" s="12">
        <v>0.02</v>
      </c>
      <c r="I24" s="12">
        <v>4</v>
      </c>
      <c r="J24" s="12">
        <v>14</v>
      </c>
      <c r="K24" s="12">
        <v>2.8</v>
      </c>
    </row>
    <row r="25" spans="1:11" ht="12.75">
      <c r="A25" s="2"/>
      <c r="B25" s="65" t="s">
        <v>17</v>
      </c>
      <c r="C25" s="2"/>
      <c r="D25" s="19">
        <f>SUM(D10:D24)</f>
        <v>70.2</v>
      </c>
      <c r="E25" s="19">
        <f>SUM(E10:E24)</f>
        <v>54.75</v>
      </c>
      <c r="F25" s="19">
        <f aca="true" t="shared" si="2" ref="F25:K25">SUM(F23:F24)</f>
        <v>75.36999999999999</v>
      </c>
      <c r="G25" s="19">
        <f t="shared" si="2"/>
        <v>351</v>
      </c>
      <c r="H25" s="19">
        <f t="shared" si="2"/>
        <v>0.06</v>
      </c>
      <c r="I25" s="19">
        <f t="shared" si="2"/>
        <v>4</v>
      </c>
      <c r="J25" s="19">
        <f t="shared" si="2"/>
        <v>28.4</v>
      </c>
      <c r="K25" s="19">
        <f t="shared" si="2"/>
        <v>4.15</v>
      </c>
    </row>
    <row r="26" spans="1:11" ht="12.75">
      <c r="A26" s="2"/>
      <c r="B26" s="65" t="s">
        <v>75</v>
      </c>
      <c r="C26" s="2"/>
      <c r="D26" s="20">
        <f aca="true" t="shared" si="3" ref="D26:K26">SUM(D25,D9,D21)</f>
        <v>119.10000000000001</v>
      </c>
      <c r="E26" s="20">
        <f t="shared" si="3"/>
        <v>100.07999999999998</v>
      </c>
      <c r="F26" s="20">
        <f t="shared" si="3"/>
        <v>263.17999999999995</v>
      </c>
      <c r="G26" s="20">
        <f t="shared" si="3"/>
        <v>1710.6</v>
      </c>
      <c r="H26" s="20">
        <f t="shared" si="3"/>
        <v>1.094</v>
      </c>
      <c r="I26" s="20">
        <f t="shared" si="3"/>
        <v>44.24</v>
      </c>
      <c r="J26" s="20">
        <f t="shared" si="3"/>
        <v>576.56</v>
      </c>
      <c r="K26" s="20">
        <f t="shared" si="3"/>
        <v>12.956</v>
      </c>
    </row>
    <row r="27" spans="1:11" ht="12.75">
      <c r="A27" s="6"/>
      <c r="B27" s="63" t="s">
        <v>19</v>
      </c>
      <c r="C27" s="7"/>
      <c r="D27" s="8"/>
      <c r="E27" s="8"/>
      <c r="F27" s="8"/>
      <c r="G27" s="8"/>
      <c r="H27" s="8"/>
      <c r="I27" s="8"/>
      <c r="J27" s="8"/>
      <c r="K27" s="8"/>
    </row>
    <row r="28" spans="2:6" ht="12.75">
      <c r="B28" s="64" t="s">
        <v>12</v>
      </c>
      <c r="C28" s="22"/>
      <c r="D28" s="12"/>
      <c r="E28" s="12"/>
      <c r="F28" s="12"/>
    </row>
    <row r="29" spans="1:11" ht="12.75">
      <c r="A29" s="15">
        <v>109</v>
      </c>
      <c r="B29" s="65" t="s">
        <v>71</v>
      </c>
      <c r="C29" s="15">
        <v>200</v>
      </c>
      <c r="D29" s="12">
        <v>7.16</v>
      </c>
      <c r="E29" s="12">
        <v>9.4</v>
      </c>
      <c r="F29" s="12">
        <v>28.8</v>
      </c>
      <c r="G29" s="12">
        <v>228.4</v>
      </c>
      <c r="H29" s="12">
        <v>0.17</v>
      </c>
      <c r="I29" s="12">
        <v>1.54</v>
      </c>
      <c r="J29" s="12">
        <v>156.8</v>
      </c>
      <c r="K29" s="12">
        <v>1.24</v>
      </c>
    </row>
    <row r="30" spans="1:11" ht="12" customHeight="1">
      <c r="A30" s="15" t="s">
        <v>113</v>
      </c>
      <c r="B30" s="65" t="s">
        <v>43</v>
      </c>
      <c r="C30" s="15">
        <v>200</v>
      </c>
      <c r="D30" s="24">
        <v>1.5</v>
      </c>
      <c r="E30" s="24">
        <v>1.3</v>
      </c>
      <c r="F30" s="24">
        <v>15.9</v>
      </c>
      <c r="G30" s="12">
        <v>81</v>
      </c>
      <c r="H30" s="12">
        <v>0.04</v>
      </c>
      <c r="I30" s="12">
        <v>1.3</v>
      </c>
      <c r="J30" s="12">
        <v>127</v>
      </c>
      <c r="K30" s="12">
        <v>0.4</v>
      </c>
    </row>
    <row r="31" spans="2:11" ht="12" customHeight="1">
      <c r="B31" s="65" t="s">
        <v>13</v>
      </c>
      <c r="C31" s="15">
        <v>70</v>
      </c>
      <c r="D31" s="12">
        <v>5.34</v>
      </c>
      <c r="E31" s="12">
        <v>0.56</v>
      </c>
      <c r="F31" s="12">
        <v>34.44</v>
      </c>
      <c r="G31" s="12">
        <v>164.5</v>
      </c>
      <c r="H31" s="12">
        <v>0.08</v>
      </c>
      <c r="I31" s="12">
        <v>0</v>
      </c>
      <c r="J31" s="12">
        <v>14</v>
      </c>
      <c r="K31" s="12">
        <v>0.77</v>
      </c>
    </row>
    <row r="32" spans="1:11" ht="12" customHeight="1">
      <c r="A32" s="13">
        <v>380</v>
      </c>
      <c r="B32" s="62" t="s">
        <v>62</v>
      </c>
      <c r="C32" s="16">
        <v>10</v>
      </c>
      <c r="D32" s="12">
        <v>0.05</v>
      </c>
      <c r="E32" s="12">
        <v>8.25</v>
      </c>
      <c r="F32" s="12">
        <v>0.008</v>
      </c>
      <c r="G32" s="12">
        <v>74.8</v>
      </c>
      <c r="H32" s="12">
        <v>0</v>
      </c>
      <c r="I32" s="12">
        <v>0</v>
      </c>
      <c r="J32" s="12">
        <v>6</v>
      </c>
      <c r="K32" s="12">
        <v>0.1</v>
      </c>
    </row>
    <row r="33" spans="1:11" ht="12" customHeight="1">
      <c r="A33" s="2"/>
      <c r="B33" s="65" t="s">
        <v>14</v>
      </c>
      <c r="C33" s="2"/>
      <c r="D33" s="19">
        <f aca="true" t="shared" si="4" ref="D33:K33">SUM(D29:D32)</f>
        <v>14.05</v>
      </c>
      <c r="E33" s="19">
        <f t="shared" si="4"/>
        <v>19.51</v>
      </c>
      <c r="F33" s="19">
        <f t="shared" si="4"/>
        <v>79.148</v>
      </c>
      <c r="G33" s="19">
        <f t="shared" si="4"/>
        <v>548.6999999999999</v>
      </c>
      <c r="H33" s="19">
        <f t="shared" si="4"/>
        <v>0.29000000000000004</v>
      </c>
      <c r="I33" s="19">
        <f t="shared" si="4"/>
        <v>2.84</v>
      </c>
      <c r="J33" s="19">
        <f t="shared" si="4"/>
        <v>303.8</v>
      </c>
      <c r="K33" s="19">
        <f t="shared" si="4"/>
        <v>2.5100000000000002</v>
      </c>
    </row>
    <row r="34" spans="2:6" ht="12" customHeight="1">
      <c r="B34" s="64" t="s">
        <v>15</v>
      </c>
      <c r="C34" s="22"/>
      <c r="D34" s="12"/>
      <c r="E34" s="12"/>
      <c r="F34" s="12"/>
    </row>
    <row r="35" spans="1:11" ht="12" customHeight="1">
      <c r="A35" s="23">
        <v>232</v>
      </c>
      <c r="B35" s="65" t="s">
        <v>59</v>
      </c>
      <c r="C35" s="23">
        <v>50</v>
      </c>
      <c r="D35" s="12">
        <v>1.9</v>
      </c>
      <c r="E35" s="12">
        <v>8.9</v>
      </c>
      <c r="F35" s="12">
        <v>7.7</v>
      </c>
      <c r="G35" s="12">
        <v>119</v>
      </c>
      <c r="H35" s="12">
        <v>0.02</v>
      </c>
      <c r="I35" s="12">
        <v>7</v>
      </c>
      <c r="J35" s="12">
        <v>41</v>
      </c>
      <c r="K35" s="12">
        <v>0.7</v>
      </c>
    </row>
    <row r="36" spans="1:11" ht="12" customHeight="1">
      <c r="A36" s="15">
        <v>42</v>
      </c>
      <c r="B36" s="65" t="s">
        <v>39</v>
      </c>
      <c r="C36" s="15">
        <v>200</v>
      </c>
      <c r="D36" s="12">
        <v>2.05</v>
      </c>
      <c r="E36" s="12">
        <v>5.25</v>
      </c>
      <c r="F36" s="12">
        <v>16.25</v>
      </c>
      <c r="G36" s="12">
        <v>121.25</v>
      </c>
      <c r="H36" s="12">
        <v>0.09</v>
      </c>
      <c r="I36" s="12">
        <v>7.68</v>
      </c>
      <c r="J36" s="12">
        <v>15.5</v>
      </c>
      <c r="K36" s="12">
        <v>0.93</v>
      </c>
    </row>
    <row r="37" spans="1:11" ht="12" customHeight="1">
      <c r="A37" s="15">
        <v>210</v>
      </c>
      <c r="B37" s="65" t="s">
        <v>56</v>
      </c>
      <c r="C37" s="15">
        <v>100</v>
      </c>
      <c r="D37" s="12">
        <v>13.6</v>
      </c>
      <c r="E37" s="12">
        <v>13.5</v>
      </c>
      <c r="F37" s="12">
        <v>4.1</v>
      </c>
      <c r="G37" s="12">
        <v>192</v>
      </c>
      <c r="H37" s="12">
        <v>0.02</v>
      </c>
      <c r="I37" s="12">
        <v>2.3</v>
      </c>
      <c r="J37" s="12">
        <v>34</v>
      </c>
      <c r="K37" s="12">
        <v>1</v>
      </c>
    </row>
    <row r="38" spans="1:11" ht="12" customHeight="1">
      <c r="A38" s="15">
        <v>224</v>
      </c>
      <c r="B38" s="65" t="s">
        <v>49</v>
      </c>
      <c r="C38" s="15">
        <v>150</v>
      </c>
      <c r="D38" s="12">
        <v>4.2</v>
      </c>
      <c r="E38" s="12">
        <v>8.8</v>
      </c>
      <c r="F38" s="12">
        <v>21.8</v>
      </c>
      <c r="G38" s="12">
        <v>184</v>
      </c>
      <c r="H38" s="12">
        <v>0.18</v>
      </c>
      <c r="I38" s="12">
        <v>6.8</v>
      </c>
      <c r="J38" s="12">
        <v>52</v>
      </c>
      <c r="K38" s="12">
        <v>1.4</v>
      </c>
    </row>
    <row r="39" spans="1:11" ht="12" customHeight="1">
      <c r="A39" s="15">
        <v>108</v>
      </c>
      <c r="B39" s="65" t="s">
        <v>13</v>
      </c>
      <c r="C39" s="15">
        <v>20</v>
      </c>
      <c r="D39" s="12">
        <v>5.34</v>
      </c>
      <c r="E39" s="12">
        <v>0.56</v>
      </c>
      <c r="F39" s="12">
        <v>34.44</v>
      </c>
      <c r="G39" s="12">
        <v>164.5</v>
      </c>
      <c r="H39" s="12">
        <v>0.08</v>
      </c>
      <c r="I39" s="12">
        <v>0</v>
      </c>
      <c r="J39" s="12">
        <v>14</v>
      </c>
      <c r="K39" s="12">
        <v>0.77</v>
      </c>
    </row>
    <row r="40" spans="1:11" ht="12" customHeight="1">
      <c r="A40" s="15">
        <v>109</v>
      </c>
      <c r="B40" s="65" t="s">
        <v>16</v>
      </c>
      <c r="C40" s="15">
        <v>30</v>
      </c>
      <c r="D40" s="12">
        <v>3.3</v>
      </c>
      <c r="E40" s="12">
        <v>0.6</v>
      </c>
      <c r="F40" s="12">
        <v>16.7</v>
      </c>
      <c r="G40" s="12">
        <v>87</v>
      </c>
      <c r="H40" s="12">
        <v>0.09</v>
      </c>
      <c r="I40" s="12">
        <v>0</v>
      </c>
      <c r="J40" s="12">
        <v>17.5</v>
      </c>
      <c r="K40" s="12">
        <v>1.95</v>
      </c>
    </row>
    <row r="41" spans="1:11" ht="12" customHeight="1">
      <c r="A41" s="52">
        <v>293</v>
      </c>
      <c r="B41" s="67" t="s">
        <v>82</v>
      </c>
      <c r="C41" s="52">
        <v>200</v>
      </c>
      <c r="D41" s="25">
        <v>2</v>
      </c>
      <c r="E41" s="25">
        <v>0.2</v>
      </c>
      <c r="F41" s="25">
        <v>5.8</v>
      </c>
      <c r="G41" s="25">
        <v>36</v>
      </c>
      <c r="H41" s="25">
        <v>0</v>
      </c>
      <c r="I41" s="25">
        <v>0.8</v>
      </c>
      <c r="J41" s="25">
        <v>10</v>
      </c>
      <c r="K41" s="25">
        <v>0.6</v>
      </c>
    </row>
    <row r="42" spans="1:11" ht="12" customHeight="1">
      <c r="A42" s="2"/>
      <c r="B42" s="68" t="s">
        <v>17</v>
      </c>
      <c r="C42" s="2"/>
      <c r="D42" s="19">
        <f aca="true" t="shared" si="5" ref="D42:K42">SUM(D35:D41)</f>
        <v>32.39</v>
      </c>
      <c r="E42" s="19">
        <f t="shared" si="5"/>
        <v>37.81000000000001</v>
      </c>
      <c r="F42" s="19">
        <f t="shared" si="5"/>
        <v>106.78999999999999</v>
      </c>
      <c r="G42" s="19">
        <f t="shared" si="5"/>
        <v>903.75</v>
      </c>
      <c r="H42" s="19">
        <f t="shared" si="5"/>
        <v>0.48</v>
      </c>
      <c r="I42" s="19">
        <f t="shared" si="5"/>
        <v>24.580000000000002</v>
      </c>
      <c r="J42" s="19">
        <f t="shared" si="5"/>
        <v>184</v>
      </c>
      <c r="K42" s="19">
        <f t="shared" si="5"/>
        <v>7.349999999999999</v>
      </c>
    </row>
    <row r="43" spans="1:11" ht="12" customHeight="1">
      <c r="A43" s="52"/>
      <c r="B43" s="69" t="s">
        <v>66</v>
      </c>
      <c r="C43" s="52"/>
      <c r="D43" s="25"/>
      <c r="E43" s="25"/>
      <c r="F43" s="25"/>
      <c r="G43" s="25"/>
      <c r="H43" s="25"/>
      <c r="I43" s="25"/>
      <c r="J43" s="25"/>
      <c r="K43" s="25"/>
    </row>
    <row r="44" spans="2:11" ht="12" customHeight="1">
      <c r="B44" s="65" t="s">
        <v>70</v>
      </c>
      <c r="C44" s="15">
        <v>50</v>
      </c>
      <c r="D44" s="12">
        <v>2.95</v>
      </c>
      <c r="E44" s="12">
        <v>2.35</v>
      </c>
      <c r="F44" s="12">
        <v>37.5</v>
      </c>
      <c r="G44" s="12">
        <v>183</v>
      </c>
      <c r="H44" s="12">
        <v>0.04</v>
      </c>
      <c r="I44" s="12">
        <v>1.2</v>
      </c>
      <c r="J44" s="12">
        <v>5.5</v>
      </c>
      <c r="K44" s="12">
        <v>0.4</v>
      </c>
    </row>
    <row r="45" spans="1:11" ht="12" customHeight="1">
      <c r="A45" s="15">
        <v>274</v>
      </c>
      <c r="B45" s="65" t="s">
        <v>124</v>
      </c>
      <c r="C45" s="15">
        <v>200</v>
      </c>
      <c r="D45" s="12">
        <v>0.25</v>
      </c>
      <c r="E45" s="12">
        <v>0.25</v>
      </c>
      <c r="F45" s="12">
        <v>27.5</v>
      </c>
      <c r="G45" s="12">
        <v>112.5</v>
      </c>
      <c r="H45" s="12">
        <v>0.05</v>
      </c>
      <c r="I45" s="12">
        <v>1.25</v>
      </c>
      <c r="J45" s="12">
        <v>11</v>
      </c>
      <c r="K45" s="12">
        <v>0.15</v>
      </c>
    </row>
    <row r="46" spans="1:11" ht="12" customHeight="1">
      <c r="A46" s="2"/>
      <c r="B46" s="65" t="s">
        <v>67</v>
      </c>
      <c r="C46" s="2"/>
      <c r="D46" s="19">
        <f aca="true" t="shared" si="6" ref="D46:K46">SUM(D44:D45)</f>
        <v>3.2</v>
      </c>
      <c r="E46" s="19">
        <f t="shared" si="6"/>
        <v>2.6</v>
      </c>
      <c r="F46" s="19">
        <f t="shared" si="6"/>
        <v>65</v>
      </c>
      <c r="G46" s="19">
        <f t="shared" si="6"/>
        <v>295.5</v>
      </c>
      <c r="H46" s="19">
        <f t="shared" si="6"/>
        <v>0.09</v>
      </c>
      <c r="I46" s="19">
        <f t="shared" si="6"/>
        <v>2.45</v>
      </c>
      <c r="J46" s="19">
        <f t="shared" si="6"/>
        <v>16.5</v>
      </c>
      <c r="K46" s="19">
        <f t="shared" si="6"/>
        <v>0.55</v>
      </c>
    </row>
    <row r="47" spans="1:11" ht="12" customHeight="1">
      <c r="A47" s="2"/>
      <c r="B47" s="65" t="s">
        <v>18</v>
      </c>
      <c r="C47" s="2"/>
      <c r="D47" s="20">
        <f>SUM(D33,D42,D46)</f>
        <v>49.64</v>
      </c>
      <c r="E47" s="20">
        <f>SUM(E33,E42,E46)</f>
        <v>59.92000000000001</v>
      </c>
      <c r="F47" s="20">
        <f>SUM(F33,F42,F46)</f>
        <v>250.938</v>
      </c>
      <c r="G47" s="20">
        <f>SUM(G46+G42+G33)</f>
        <v>1747.9499999999998</v>
      </c>
      <c r="H47" s="20">
        <f>SUM(H33,H42,H46)</f>
        <v>0.86</v>
      </c>
      <c r="I47" s="20">
        <f>SUM(I33,I42,I46)</f>
        <v>29.87</v>
      </c>
      <c r="J47" s="20">
        <f>SUM(J33,J42,J46)</f>
        <v>504.3</v>
      </c>
      <c r="K47" s="20">
        <f>SUM(K33,K42,K46)</f>
        <v>10.41</v>
      </c>
    </row>
    <row r="48" spans="1:11" ht="12" customHeight="1">
      <c r="A48" s="6"/>
      <c r="B48" s="63" t="s">
        <v>21</v>
      </c>
      <c r="C48" s="7"/>
      <c r="D48" s="8"/>
      <c r="E48" s="8"/>
      <c r="F48" s="8"/>
      <c r="G48" s="8"/>
      <c r="H48" s="8"/>
      <c r="I48" s="8"/>
      <c r="J48" s="8"/>
      <c r="K48" s="8"/>
    </row>
    <row r="49" spans="2:6" ht="12" customHeight="1">
      <c r="B49" s="64" t="s">
        <v>12</v>
      </c>
      <c r="C49" s="22"/>
      <c r="D49" s="12"/>
      <c r="E49" s="12"/>
      <c r="F49" s="12"/>
    </row>
    <row r="50" spans="1:11" ht="12" customHeight="1">
      <c r="A50" s="15">
        <v>108</v>
      </c>
      <c r="B50" s="65" t="s">
        <v>45</v>
      </c>
      <c r="C50" s="15">
        <v>200</v>
      </c>
      <c r="D50" s="12">
        <v>10.83</v>
      </c>
      <c r="E50" s="12">
        <v>14.9</v>
      </c>
      <c r="F50" s="12">
        <v>47.55</v>
      </c>
      <c r="G50" s="12">
        <v>367.25</v>
      </c>
      <c r="H50" s="12">
        <v>0.18</v>
      </c>
      <c r="I50" s="12">
        <v>1.73</v>
      </c>
      <c r="J50" s="12">
        <v>179.5</v>
      </c>
      <c r="K50" s="12">
        <v>2.98</v>
      </c>
    </row>
    <row r="51" spans="1:11" ht="12" customHeight="1">
      <c r="A51" s="15" t="s">
        <v>114</v>
      </c>
      <c r="B51" s="65" t="s">
        <v>35</v>
      </c>
      <c r="C51" s="15">
        <v>200</v>
      </c>
      <c r="D51" s="12">
        <v>3.6</v>
      </c>
      <c r="E51" s="12">
        <v>3.3</v>
      </c>
      <c r="F51" s="12">
        <v>25</v>
      </c>
      <c r="G51" s="12">
        <v>144</v>
      </c>
      <c r="H51" s="12">
        <v>0.04</v>
      </c>
      <c r="I51" s="12">
        <v>1.3</v>
      </c>
      <c r="J51" s="12">
        <v>124</v>
      </c>
      <c r="K51" s="12">
        <v>0.8</v>
      </c>
    </row>
    <row r="52" spans="1:11" ht="12" customHeight="1">
      <c r="A52" s="13"/>
      <c r="B52" s="62" t="s">
        <v>13</v>
      </c>
      <c r="C52" s="16">
        <v>40</v>
      </c>
      <c r="D52" s="12">
        <v>3.04</v>
      </c>
      <c r="E52" s="12">
        <v>0.32</v>
      </c>
      <c r="F52" s="12">
        <v>19.68</v>
      </c>
      <c r="G52" s="12">
        <v>94</v>
      </c>
      <c r="H52" s="12">
        <v>0.04</v>
      </c>
      <c r="I52" s="12">
        <v>0</v>
      </c>
      <c r="J52" s="12">
        <v>8</v>
      </c>
      <c r="K52" s="12">
        <v>0.44</v>
      </c>
    </row>
    <row r="53" spans="1:11" ht="12" customHeight="1">
      <c r="A53" s="90">
        <v>382</v>
      </c>
      <c r="B53" s="93" t="s">
        <v>63</v>
      </c>
      <c r="C53" s="96">
        <v>30</v>
      </c>
      <c r="D53" s="87">
        <v>0.85</v>
      </c>
      <c r="E53" s="87">
        <v>2.15</v>
      </c>
      <c r="F53" s="83">
        <v>16.3</v>
      </c>
      <c r="G53" s="83">
        <v>88</v>
      </c>
      <c r="H53" s="87">
        <v>0.01</v>
      </c>
      <c r="I53" s="87">
        <v>0.1</v>
      </c>
      <c r="J53" s="87">
        <v>5</v>
      </c>
      <c r="K53" s="87">
        <v>0.35</v>
      </c>
    </row>
    <row r="54" spans="1:11" ht="12" customHeight="1">
      <c r="A54" s="91"/>
      <c r="B54" s="94"/>
      <c r="C54" s="97"/>
      <c r="D54" s="88"/>
      <c r="E54" s="88"/>
      <c r="F54" s="84"/>
      <c r="G54" s="84"/>
      <c r="H54" s="88"/>
      <c r="I54" s="88"/>
      <c r="J54" s="88"/>
      <c r="K54" s="88"/>
    </row>
    <row r="55" spans="1:11" ht="12" customHeight="1">
      <c r="A55" s="92"/>
      <c r="B55" s="95"/>
      <c r="C55" s="98"/>
      <c r="D55" s="89"/>
      <c r="E55" s="89"/>
      <c r="F55" s="85"/>
      <c r="G55" s="85"/>
      <c r="H55" s="89"/>
      <c r="I55" s="89"/>
      <c r="J55" s="89"/>
      <c r="K55" s="89"/>
    </row>
    <row r="56" spans="1:11" ht="12" customHeight="1">
      <c r="A56" s="2"/>
      <c r="B56" s="65" t="s">
        <v>14</v>
      </c>
      <c r="C56" s="2"/>
      <c r="D56" s="19">
        <f aca="true" t="shared" si="7" ref="D56:K56">SUM(D50:D55)</f>
        <v>18.32</v>
      </c>
      <c r="E56" s="19">
        <f t="shared" si="7"/>
        <v>20.669999999999998</v>
      </c>
      <c r="F56" s="19">
        <f t="shared" si="7"/>
        <v>108.52999999999999</v>
      </c>
      <c r="G56" s="19">
        <f t="shared" si="7"/>
        <v>693.25</v>
      </c>
      <c r="H56" s="19">
        <f t="shared" si="7"/>
        <v>0.27</v>
      </c>
      <c r="I56" s="19">
        <f t="shared" si="7"/>
        <v>3.1300000000000003</v>
      </c>
      <c r="J56" s="19">
        <f t="shared" si="7"/>
        <v>316.5</v>
      </c>
      <c r="K56" s="19">
        <f t="shared" si="7"/>
        <v>4.57</v>
      </c>
    </row>
    <row r="57" spans="2:6" ht="12" customHeight="1">
      <c r="B57" s="64" t="s">
        <v>15</v>
      </c>
      <c r="C57" s="22"/>
      <c r="D57" s="12"/>
      <c r="E57" s="12"/>
      <c r="F57" s="12"/>
    </row>
    <row r="58" spans="1:11" ht="12" customHeight="1">
      <c r="A58" s="15">
        <v>107</v>
      </c>
      <c r="B58" s="65" t="s">
        <v>79</v>
      </c>
      <c r="C58" s="52">
        <v>50</v>
      </c>
      <c r="D58" s="25">
        <v>0.8</v>
      </c>
      <c r="E58" s="12">
        <v>0.1</v>
      </c>
      <c r="F58" s="12">
        <v>1.7</v>
      </c>
      <c r="G58" s="12">
        <v>13</v>
      </c>
      <c r="H58" s="12">
        <v>0.02</v>
      </c>
      <c r="I58" s="12">
        <v>5</v>
      </c>
      <c r="J58" s="24">
        <v>23</v>
      </c>
      <c r="K58" s="24">
        <v>0.6</v>
      </c>
    </row>
    <row r="59" spans="1:11" ht="12" customHeight="1">
      <c r="A59" s="23">
        <v>63</v>
      </c>
      <c r="B59" s="65" t="s">
        <v>38</v>
      </c>
      <c r="C59" s="23">
        <v>200</v>
      </c>
      <c r="D59" s="12">
        <v>1.4</v>
      </c>
      <c r="E59" s="12">
        <v>3.98</v>
      </c>
      <c r="F59" s="12">
        <v>6.22</v>
      </c>
      <c r="G59" s="12">
        <v>66.4</v>
      </c>
      <c r="H59" s="12">
        <v>0.04</v>
      </c>
      <c r="I59" s="12">
        <v>14.8</v>
      </c>
      <c r="J59" s="12">
        <v>27.2</v>
      </c>
      <c r="K59" s="12">
        <v>6.4</v>
      </c>
    </row>
    <row r="60" spans="1:11" ht="12" customHeight="1">
      <c r="A60" s="15">
        <v>174</v>
      </c>
      <c r="B60" s="65" t="s">
        <v>133</v>
      </c>
      <c r="C60" s="52">
        <v>100</v>
      </c>
      <c r="D60" s="12">
        <v>14.91</v>
      </c>
      <c r="E60" s="12">
        <v>9.07</v>
      </c>
      <c r="F60" s="12">
        <v>16.46</v>
      </c>
      <c r="G60" s="12">
        <v>207.42</v>
      </c>
      <c r="H60" s="12">
        <v>0.11</v>
      </c>
      <c r="I60" s="12">
        <v>1.2</v>
      </c>
      <c r="J60" s="12">
        <v>51.43</v>
      </c>
      <c r="K60" s="12">
        <v>1.2</v>
      </c>
    </row>
    <row r="61" spans="1:11" ht="12" customHeight="1">
      <c r="A61" s="15">
        <v>241</v>
      </c>
      <c r="B61" s="65" t="s">
        <v>119</v>
      </c>
      <c r="C61" s="6">
        <v>150</v>
      </c>
      <c r="D61" s="12">
        <v>4.2</v>
      </c>
      <c r="E61" s="12">
        <v>1.39</v>
      </c>
      <c r="F61" s="12">
        <v>59.3</v>
      </c>
      <c r="G61" s="12">
        <v>296.24</v>
      </c>
      <c r="H61" s="12">
        <v>0.12</v>
      </c>
      <c r="I61" s="12">
        <v>0.04</v>
      </c>
      <c r="J61" s="12">
        <v>11.65</v>
      </c>
      <c r="K61" s="12">
        <v>1.2</v>
      </c>
    </row>
    <row r="62" spans="1:11" ht="12" customHeight="1">
      <c r="A62" s="15">
        <v>108</v>
      </c>
      <c r="B62" s="65" t="s">
        <v>13</v>
      </c>
      <c r="C62" s="15">
        <v>40</v>
      </c>
      <c r="D62" s="12">
        <v>3</v>
      </c>
      <c r="E62" s="12">
        <v>0.32</v>
      </c>
      <c r="F62" s="12">
        <v>20.04</v>
      </c>
      <c r="G62" s="12">
        <v>94</v>
      </c>
      <c r="H62" s="12">
        <v>0.04</v>
      </c>
      <c r="I62" s="12">
        <v>0</v>
      </c>
      <c r="J62" s="12">
        <v>8</v>
      </c>
      <c r="K62" s="12">
        <v>0.44</v>
      </c>
    </row>
    <row r="63" spans="1:11" ht="12" customHeight="1">
      <c r="A63" s="15">
        <v>109</v>
      </c>
      <c r="B63" s="65" t="s">
        <v>16</v>
      </c>
      <c r="C63" s="6">
        <v>30</v>
      </c>
      <c r="D63" s="12">
        <v>1.98</v>
      </c>
      <c r="E63" s="12">
        <v>0.36</v>
      </c>
      <c r="F63" s="12">
        <v>10.02</v>
      </c>
      <c r="G63" s="12">
        <v>52.2</v>
      </c>
      <c r="H63" s="12">
        <v>0.54</v>
      </c>
      <c r="I63" s="12">
        <v>0</v>
      </c>
      <c r="J63" s="12">
        <v>10.56</v>
      </c>
      <c r="K63" s="12">
        <v>1.176</v>
      </c>
    </row>
    <row r="64" spans="1:11" ht="12" customHeight="1">
      <c r="A64" s="61">
        <v>282</v>
      </c>
      <c r="B64" s="70" t="s">
        <v>120</v>
      </c>
      <c r="C64" s="61">
        <v>200</v>
      </c>
      <c r="D64" s="25">
        <v>0.5</v>
      </c>
      <c r="E64" s="25">
        <v>0.2</v>
      </c>
      <c r="F64" s="25">
        <v>23.1</v>
      </c>
      <c r="G64" s="25">
        <v>96</v>
      </c>
      <c r="H64" s="25">
        <v>0.02</v>
      </c>
      <c r="I64" s="25">
        <v>4.3</v>
      </c>
      <c r="J64" s="25">
        <v>22</v>
      </c>
      <c r="K64" s="25">
        <v>1.1</v>
      </c>
    </row>
    <row r="65" spans="1:11" ht="12" customHeight="1">
      <c r="A65" s="2"/>
      <c r="B65" s="65" t="s">
        <v>17</v>
      </c>
      <c r="C65" s="2"/>
      <c r="D65" s="19">
        <f aca="true" t="shared" si="8" ref="D65:K65">SUM(D58:D64)</f>
        <v>26.79</v>
      </c>
      <c r="E65" s="19">
        <f t="shared" si="8"/>
        <v>15.42</v>
      </c>
      <c r="F65" s="19">
        <f t="shared" si="8"/>
        <v>136.84</v>
      </c>
      <c r="G65" s="51">
        <f t="shared" si="8"/>
        <v>825.26</v>
      </c>
      <c r="H65" s="19">
        <f t="shared" si="8"/>
        <v>0.89</v>
      </c>
      <c r="I65" s="19">
        <f t="shared" si="8"/>
        <v>25.34</v>
      </c>
      <c r="J65" s="19">
        <f t="shared" si="8"/>
        <v>153.84</v>
      </c>
      <c r="K65" s="19">
        <f t="shared" si="8"/>
        <v>12.115999999999998</v>
      </c>
    </row>
    <row r="66" spans="1:11" ht="12" customHeight="1">
      <c r="A66" s="6"/>
      <c r="B66" s="71" t="s">
        <v>66</v>
      </c>
      <c r="C66" s="6"/>
      <c r="D66" s="53"/>
      <c r="E66" s="53"/>
      <c r="F66" s="53"/>
      <c r="G66" s="54"/>
      <c r="H66" s="53"/>
      <c r="I66" s="53"/>
      <c r="J66" s="53"/>
      <c r="K66" s="53"/>
    </row>
    <row r="67" spans="1:11" ht="12" customHeight="1">
      <c r="A67" s="6">
        <v>516</v>
      </c>
      <c r="B67" s="65" t="s">
        <v>65</v>
      </c>
      <c r="C67" s="6">
        <v>100</v>
      </c>
      <c r="D67" s="55">
        <v>5.8</v>
      </c>
      <c r="E67" s="55">
        <v>5</v>
      </c>
      <c r="F67" s="55">
        <v>8</v>
      </c>
      <c r="G67" s="56">
        <v>100</v>
      </c>
      <c r="H67" s="55">
        <v>0.08</v>
      </c>
      <c r="I67" s="55">
        <v>1.4</v>
      </c>
      <c r="J67" s="55">
        <v>240</v>
      </c>
      <c r="K67" s="55">
        <v>0.2</v>
      </c>
    </row>
    <row r="68" spans="1:11" ht="12" customHeight="1">
      <c r="A68" s="6">
        <v>319</v>
      </c>
      <c r="B68" s="65" t="s">
        <v>126</v>
      </c>
      <c r="C68" s="6">
        <v>50</v>
      </c>
      <c r="D68" s="55">
        <v>4.71</v>
      </c>
      <c r="E68" s="55">
        <v>3.67</v>
      </c>
      <c r="F68" s="55">
        <v>35.3</v>
      </c>
      <c r="G68" s="55">
        <v>193</v>
      </c>
      <c r="H68" s="55">
        <v>0.08</v>
      </c>
      <c r="I68" s="55">
        <v>0</v>
      </c>
      <c r="J68" s="55">
        <v>15.6</v>
      </c>
      <c r="K68" s="55">
        <v>0.84</v>
      </c>
    </row>
    <row r="69" spans="1:11" ht="12" customHeight="1">
      <c r="A69" s="2"/>
      <c r="B69" s="65" t="s">
        <v>69</v>
      </c>
      <c r="C69" s="2"/>
      <c r="D69" s="19">
        <f>SUM(D67:D68)</f>
        <v>10.51</v>
      </c>
      <c r="E69" s="19">
        <f aca="true" t="shared" si="9" ref="E69:K69">SUM(E67:E68)</f>
        <v>8.67</v>
      </c>
      <c r="F69" s="19">
        <f t="shared" si="9"/>
        <v>43.3</v>
      </c>
      <c r="G69" s="19">
        <f t="shared" si="9"/>
        <v>293</v>
      </c>
      <c r="H69" s="19">
        <f t="shared" si="9"/>
        <v>0.16</v>
      </c>
      <c r="I69" s="19">
        <f t="shared" si="9"/>
        <v>1.4</v>
      </c>
      <c r="J69" s="19">
        <f t="shared" si="9"/>
        <v>255.6</v>
      </c>
      <c r="K69" s="19">
        <f t="shared" si="9"/>
        <v>1.04</v>
      </c>
    </row>
    <row r="70" spans="1:11" ht="12" customHeight="1">
      <c r="A70" s="2"/>
      <c r="B70" s="65" t="s">
        <v>18</v>
      </c>
      <c r="C70" s="2"/>
      <c r="D70" s="20">
        <f aca="true" t="shared" si="10" ref="D70:K70">SUM(D69+D65+D56)</f>
        <v>55.62</v>
      </c>
      <c r="E70" s="20">
        <f t="shared" si="10"/>
        <v>44.76</v>
      </c>
      <c r="F70" s="20">
        <f t="shared" si="10"/>
        <v>288.66999999999996</v>
      </c>
      <c r="G70" s="20">
        <f t="shared" si="10"/>
        <v>1811.51</v>
      </c>
      <c r="H70" s="20">
        <f t="shared" si="10"/>
        <v>1.32</v>
      </c>
      <c r="I70" s="20">
        <f t="shared" si="10"/>
        <v>29.869999999999997</v>
      </c>
      <c r="J70" s="20">
        <f t="shared" si="10"/>
        <v>725.94</v>
      </c>
      <c r="K70" s="20">
        <f t="shared" si="10"/>
        <v>17.726</v>
      </c>
    </row>
    <row r="71" spans="1:11" ht="12" customHeight="1">
      <c r="A71" s="6"/>
      <c r="B71" s="63" t="s">
        <v>23</v>
      </c>
      <c r="C71" s="7"/>
      <c r="D71" s="8"/>
      <c r="E71" s="8"/>
      <c r="F71" s="8"/>
      <c r="G71" s="8"/>
      <c r="H71" s="8"/>
      <c r="I71" s="8"/>
      <c r="J71" s="8"/>
      <c r="K71" s="8"/>
    </row>
    <row r="72" spans="2:6" ht="12" customHeight="1">
      <c r="B72" s="72" t="s">
        <v>12</v>
      </c>
      <c r="C72" s="22"/>
      <c r="D72" s="12"/>
      <c r="E72" s="12"/>
      <c r="F72" s="12"/>
    </row>
    <row r="73" spans="1:11" ht="12" customHeight="1">
      <c r="A73" s="15">
        <v>114</v>
      </c>
      <c r="B73" s="65" t="s">
        <v>73</v>
      </c>
      <c r="C73" s="15">
        <v>200</v>
      </c>
      <c r="D73" s="12">
        <v>5.54</v>
      </c>
      <c r="E73" s="12">
        <v>6.88</v>
      </c>
      <c r="F73" s="12">
        <v>32.6</v>
      </c>
      <c r="G73" s="12">
        <v>214.6</v>
      </c>
      <c r="H73" s="12">
        <v>0.06</v>
      </c>
      <c r="I73" s="12">
        <v>1.54</v>
      </c>
      <c r="J73" s="12">
        <v>147.4</v>
      </c>
      <c r="K73" s="12">
        <v>0.17</v>
      </c>
    </row>
    <row r="74" spans="1:11" ht="12" customHeight="1">
      <c r="A74" s="15">
        <v>380</v>
      </c>
      <c r="B74" s="65" t="s">
        <v>84</v>
      </c>
      <c r="C74" s="15">
        <v>30</v>
      </c>
      <c r="D74" s="12">
        <v>1.2</v>
      </c>
      <c r="E74" s="12">
        <v>12.5</v>
      </c>
      <c r="F74" s="12">
        <v>7.5</v>
      </c>
      <c r="G74" s="12">
        <v>147</v>
      </c>
      <c r="H74" s="12">
        <v>0.02</v>
      </c>
      <c r="I74" s="12">
        <v>0.09</v>
      </c>
      <c r="J74" s="12">
        <v>5</v>
      </c>
      <c r="K74" s="12">
        <v>0.2</v>
      </c>
    </row>
    <row r="75" spans="1:11" ht="12" customHeight="1">
      <c r="A75" s="13">
        <v>287</v>
      </c>
      <c r="B75" s="65" t="s">
        <v>60</v>
      </c>
      <c r="C75" s="15">
        <v>200</v>
      </c>
      <c r="D75" s="12">
        <v>3.2</v>
      </c>
      <c r="E75" s="12">
        <v>2.7</v>
      </c>
      <c r="F75" s="12">
        <v>15.9</v>
      </c>
      <c r="G75" s="12">
        <v>79</v>
      </c>
      <c r="H75" s="12">
        <v>0.04</v>
      </c>
      <c r="I75" s="12">
        <v>1.3</v>
      </c>
      <c r="J75" s="12">
        <v>126</v>
      </c>
      <c r="K75" s="12">
        <v>0.1</v>
      </c>
    </row>
    <row r="76" spans="1:11" ht="12" customHeight="1">
      <c r="A76" s="13">
        <v>108</v>
      </c>
      <c r="B76" s="62" t="s">
        <v>13</v>
      </c>
      <c r="C76" s="16">
        <v>20</v>
      </c>
      <c r="D76" s="12">
        <v>1.52</v>
      </c>
      <c r="E76" s="12">
        <v>0.16</v>
      </c>
      <c r="F76" s="12">
        <v>9.84</v>
      </c>
      <c r="G76" s="12">
        <v>47</v>
      </c>
      <c r="H76" s="12">
        <v>0.02</v>
      </c>
      <c r="I76" s="12">
        <v>0</v>
      </c>
      <c r="J76" s="12">
        <v>4</v>
      </c>
      <c r="K76" s="12">
        <v>0.32</v>
      </c>
    </row>
    <row r="77" spans="1:11" ht="12" customHeight="1">
      <c r="A77" s="2"/>
      <c r="B77" s="65" t="s">
        <v>14</v>
      </c>
      <c r="C77" s="2"/>
      <c r="D77" s="19">
        <f aca="true" t="shared" si="11" ref="D77:K77">SUM(D73:D76)</f>
        <v>11.46</v>
      </c>
      <c r="E77" s="19">
        <f t="shared" si="11"/>
        <v>22.24</v>
      </c>
      <c r="F77" s="19">
        <f t="shared" si="11"/>
        <v>65.84</v>
      </c>
      <c r="G77" s="19">
        <f t="shared" si="11"/>
        <v>487.6</v>
      </c>
      <c r="H77" s="19">
        <f t="shared" si="11"/>
        <v>0.13999999999999999</v>
      </c>
      <c r="I77" s="19">
        <f t="shared" si="11"/>
        <v>2.93</v>
      </c>
      <c r="J77" s="19">
        <f t="shared" si="11"/>
        <v>282.4</v>
      </c>
      <c r="K77" s="19">
        <f t="shared" si="11"/>
        <v>0.79</v>
      </c>
    </row>
    <row r="78" spans="2:6" ht="12" customHeight="1">
      <c r="B78" s="72" t="s">
        <v>15</v>
      </c>
      <c r="C78" s="22"/>
      <c r="D78" s="12"/>
      <c r="E78" s="12"/>
      <c r="F78" s="12"/>
    </row>
    <row r="79" spans="1:11" ht="12" customHeight="1">
      <c r="A79" s="52">
        <v>229</v>
      </c>
      <c r="B79" s="65" t="s">
        <v>85</v>
      </c>
      <c r="C79" s="15">
        <v>50</v>
      </c>
      <c r="D79" s="25">
        <v>3.13</v>
      </c>
      <c r="E79" s="12">
        <v>3.29</v>
      </c>
      <c r="F79" s="12">
        <v>6.99</v>
      </c>
      <c r="G79" s="12">
        <v>77.88</v>
      </c>
      <c r="H79" s="12">
        <v>0.03</v>
      </c>
      <c r="I79" s="12">
        <v>0.85</v>
      </c>
      <c r="J79" s="24">
        <v>8.1</v>
      </c>
      <c r="K79" s="24">
        <v>0.26</v>
      </c>
    </row>
    <row r="80" spans="1:11" ht="12" customHeight="1">
      <c r="A80" s="15">
        <v>67</v>
      </c>
      <c r="B80" s="65" t="s">
        <v>87</v>
      </c>
      <c r="C80" s="15">
        <v>200</v>
      </c>
      <c r="D80" s="12">
        <v>1.82</v>
      </c>
      <c r="E80" s="12">
        <v>4</v>
      </c>
      <c r="F80" s="12">
        <v>10.88</v>
      </c>
      <c r="G80" s="12">
        <v>98.88</v>
      </c>
      <c r="H80" s="12">
        <v>0.029</v>
      </c>
      <c r="I80" s="12">
        <v>8.24</v>
      </c>
      <c r="J80" s="12">
        <v>27.6</v>
      </c>
      <c r="K80" s="12">
        <v>0.96</v>
      </c>
    </row>
    <row r="81" spans="1:11" ht="12" customHeight="1">
      <c r="A81" s="15">
        <v>209</v>
      </c>
      <c r="B81" s="65" t="s">
        <v>88</v>
      </c>
      <c r="C81" s="15">
        <v>75</v>
      </c>
      <c r="D81" s="12">
        <v>13.98</v>
      </c>
      <c r="E81" s="12">
        <v>10.38</v>
      </c>
      <c r="F81" s="12">
        <v>14.13</v>
      </c>
      <c r="G81" s="12">
        <v>205.86</v>
      </c>
      <c r="H81" s="12">
        <v>0.09</v>
      </c>
      <c r="I81" s="12">
        <v>0.12</v>
      </c>
      <c r="J81" s="12">
        <v>39.36</v>
      </c>
      <c r="K81" s="12">
        <v>1.35</v>
      </c>
    </row>
    <row r="82" spans="1:11" ht="12" customHeight="1">
      <c r="A82" s="15">
        <v>235</v>
      </c>
      <c r="B82" s="65" t="s">
        <v>24</v>
      </c>
      <c r="C82" s="15">
        <v>150</v>
      </c>
      <c r="D82" s="24">
        <v>11</v>
      </c>
      <c r="E82" s="24">
        <v>10.8</v>
      </c>
      <c r="F82" s="24">
        <v>11.7</v>
      </c>
      <c r="G82" s="12">
        <v>94.5</v>
      </c>
      <c r="H82" s="12">
        <v>0.06</v>
      </c>
      <c r="I82" s="12">
        <v>25.5</v>
      </c>
      <c r="J82" s="12">
        <v>91.5</v>
      </c>
      <c r="K82" s="12">
        <v>1.5</v>
      </c>
    </row>
    <row r="83" spans="1:11" ht="12" customHeight="1">
      <c r="A83" s="15">
        <v>108</v>
      </c>
      <c r="B83" s="65" t="s">
        <v>13</v>
      </c>
      <c r="C83" s="15">
        <v>40</v>
      </c>
      <c r="D83" s="12">
        <v>3.8</v>
      </c>
      <c r="E83" s="12">
        <v>0.4</v>
      </c>
      <c r="F83" s="12">
        <v>24.6</v>
      </c>
      <c r="G83" s="12">
        <v>117.5</v>
      </c>
      <c r="H83" s="12">
        <v>0.06</v>
      </c>
      <c r="I83" s="12">
        <v>0</v>
      </c>
      <c r="J83" s="12">
        <v>10</v>
      </c>
      <c r="K83" s="12">
        <v>0.55</v>
      </c>
    </row>
    <row r="84" spans="1:11" ht="12" customHeight="1">
      <c r="A84" s="15">
        <v>109</v>
      </c>
      <c r="B84" s="65" t="s">
        <v>16</v>
      </c>
      <c r="C84" s="6">
        <v>30</v>
      </c>
      <c r="D84" s="12">
        <v>4.62</v>
      </c>
      <c r="E84" s="12">
        <v>0.84</v>
      </c>
      <c r="F84" s="12">
        <v>23.38</v>
      </c>
      <c r="G84" s="12">
        <v>121.8</v>
      </c>
      <c r="H84" s="12">
        <v>0.126</v>
      </c>
      <c r="I84" s="12">
        <v>0</v>
      </c>
      <c r="J84" s="12">
        <v>24.5</v>
      </c>
      <c r="K84" s="12">
        <v>2.73</v>
      </c>
    </row>
    <row r="85" spans="1:11" ht="12" customHeight="1">
      <c r="A85" s="13">
        <v>287</v>
      </c>
      <c r="B85" s="65" t="s">
        <v>92</v>
      </c>
      <c r="C85" s="15">
        <v>200</v>
      </c>
      <c r="D85" s="12">
        <v>0.5</v>
      </c>
      <c r="E85" s="12">
        <v>0</v>
      </c>
      <c r="F85" s="12">
        <v>27</v>
      </c>
      <c r="G85" s="12">
        <v>110</v>
      </c>
      <c r="H85" s="12">
        <v>0.01</v>
      </c>
      <c r="I85" s="12">
        <v>0.5</v>
      </c>
      <c r="J85" s="12">
        <v>28</v>
      </c>
      <c r="K85" s="12">
        <v>1.5</v>
      </c>
    </row>
    <row r="86" spans="1:11" ht="12" customHeight="1">
      <c r="A86" s="13"/>
      <c r="B86" s="65" t="s">
        <v>131</v>
      </c>
      <c r="C86" s="15">
        <v>70</v>
      </c>
      <c r="D86" s="12">
        <v>3.5</v>
      </c>
      <c r="E86" s="12">
        <v>1.4</v>
      </c>
      <c r="F86" s="12">
        <v>34.8</v>
      </c>
      <c r="G86" s="12">
        <v>166</v>
      </c>
      <c r="H86" s="12">
        <v>0.04</v>
      </c>
      <c r="J86" s="12">
        <v>10.5</v>
      </c>
      <c r="K86" s="12">
        <v>0.67</v>
      </c>
    </row>
    <row r="87" spans="1:11" ht="12" customHeight="1">
      <c r="A87" s="2"/>
      <c r="B87" s="65" t="s">
        <v>17</v>
      </c>
      <c r="C87" s="2"/>
      <c r="D87" s="19">
        <f>SUM(D79:D86)</f>
        <v>42.349999999999994</v>
      </c>
      <c r="E87" s="19">
        <f>SUM(E79:E86)</f>
        <v>31.11</v>
      </c>
      <c r="F87" s="19">
        <f>SUM(F79:F86)</f>
        <v>153.48000000000002</v>
      </c>
      <c r="G87" s="19">
        <f>SUM(G79:G86)</f>
        <v>992.42</v>
      </c>
      <c r="H87" s="19">
        <f>SUM(H79:H86)</f>
        <v>0.445</v>
      </c>
      <c r="I87" s="19">
        <f>SUM(I79:I85)</f>
        <v>35.21</v>
      </c>
      <c r="J87" s="19">
        <f>SUM(J79:J86)</f>
        <v>239.56</v>
      </c>
      <c r="K87" s="19">
        <f>SUM(K79:K86)</f>
        <v>9.52</v>
      </c>
    </row>
    <row r="88" spans="1:11" ht="12" customHeight="1">
      <c r="A88" s="2"/>
      <c r="B88" s="71" t="s">
        <v>66</v>
      </c>
      <c r="C88" s="2"/>
      <c r="D88" s="19"/>
      <c r="E88" s="19"/>
      <c r="F88" s="19"/>
      <c r="G88" s="19"/>
      <c r="H88" s="19"/>
      <c r="I88" s="19"/>
      <c r="J88" s="19"/>
      <c r="K88" s="19"/>
    </row>
    <row r="89" spans="1:11" ht="12" customHeight="1">
      <c r="A89" s="13">
        <v>293</v>
      </c>
      <c r="B89" s="65" t="s">
        <v>20</v>
      </c>
      <c r="C89" s="15">
        <v>200</v>
      </c>
      <c r="D89" s="12">
        <v>2</v>
      </c>
      <c r="E89" s="12">
        <v>0.2</v>
      </c>
      <c r="F89" s="12">
        <v>5.8</v>
      </c>
      <c r="G89" s="12">
        <v>36</v>
      </c>
      <c r="H89" s="12">
        <v>0.04</v>
      </c>
      <c r="I89" s="12">
        <v>8</v>
      </c>
      <c r="J89" s="12">
        <v>40</v>
      </c>
      <c r="K89" s="12">
        <v>0.4</v>
      </c>
    </row>
    <row r="90" spans="1:11" ht="12" customHeight="1">
      <c r="A90" s="2"/>
      <c r="B90" s="65" t="s">
        <v>74</v>
      </c>
      <c r="C90" s="2">
        <v>50</v>
      </c>
      <c r="D90" s="57">
        <v>4.72</v>
      </c>
      <c r="E90" s="57">
        <v>3.76</v>
      </c>
      <c r="F90" s="57">
        <v>60</v>
      </c>
      <c r="G90" s="57">
        <v>293</v>
      </c>
      <c r="H90" s="57">
        <v>0.07</v>
      </c>
      <c r="I90" s="57">
        <v>0</v>
      </c>
      <c r="J90" s="57">
        <v>8.8</v>
      </c>
      <c r="K90" s="57">
        <v>0.69</v>
      </c>
    </row>
    <row r="91" spans="1:11" ht="12" customHeight="1">
      <c r="A91" s="2"/>
      <c r="B91" s="65" t="s">
        <v>69</v>
      </c>
      <c r="C91" s="2"/>
      <c r="D91" s="19">
        <f>SUM(D89:D90)</f>
        <v>6.72</v>
      </c>
      <c r="E91" s="19">
        <f aca="true" t="shared" si="12" ref="E91:K91">SUM(E89:E90)</f>
        <v>3.96</v>
      </c>
      <c r="F91" s="19">
        <f t="shared" si="12"/>
        <v>65.8</v>
      </c>
      <c r="G91" s="19">
        <f t="shared" si="12"/>
        <v>329</v>
      </c>
      <c r="H91" s="19">
        <f t="shared" si="12"/>
        <v>0.11000000000000001</v>
      </c>
      <c r="I91" s="19">
        <f t="shared" si="12"/>
        <v>8</v>
      </c>
      <c r="J91" s="19">
        <f t="shared" si="12"/>
        <v>48.8</v>
      </c>
      <c r="K91" s="19">
        <f t="shared" si="12"/>
        <v>1.0899999999999999</v>
      </c>
    </row>
    <row r="92" spans="1:11" ht="12" customHeight="1">
      <c r="A92" s="2"/>
      <c r="B92" s="65" t="s">
        <v>18</v>
      </c>
      <c r="C92" s="2"/>
      <c r="D92" s="20">
        <f aca="true" t="shared" si="13" ref="D92:K92">SUM(D91+D87+D77)</f>
        <v>60.529999999999994</v>
      </c>
      <c r="E92" s="20">
        <f t="shared" si="13"/>
        <v>57.31</v>
      </c>
      <c r="F92" s="20">
        <f t="shared" si="13"/>
        <v>285.12</v>
      </c>
      <c r="G92" s="20">
        <f t="shared" si="13"/>
        <v>1809.02</v>
      </c>
      <c r="H92" s="20">
        <f t="shared" si="13"/>
        <v>0.6950000000000001</v>
      </c>
      <c r="I92" s="20">
        <f t="shared" si="13"/>
        <v>46.14</v>
      </c>
      <c r="J92" s="20">
        <f t="shared" si="13"/>
        <v>570.76</v>
      </c>
      <c r="K92" s="20">
        <f t="shared" si="13"/>
        <v>11.399999999999999</v>
      </c>
    </row>
    <row r="93" spans="1:11" ht="12" customHeight="1">
      <c r="A93" s="6"/>
      <c r="B93" s="63" t="s">
        <v>25</v>
      </c>
      <c r="C93" s="7"/>
      <c r="D93" s="8"/>
      <c r="E93" s="8"/>
      <c r="F93" s="8"/>
      <c r="G93" s="8"/>
      <c r="H93" s="8"/>
      <c r="I93" s="8"/>
      <c r="J93" s="8"/>
      <c r="K93" s="8"/>
    </row>
    <row r="94" spans="2:6" ht="12" customHeight="1">
      <c r="B94" s="64" t="s">
        <v>12</v>
      </c>
      <c r="C94" s="22"/>
      <c r="D94" s="12"/>
      <c r="E94" s="12"/>
      <c r="F94" s="12"/>
    </row>
    <row r="95" spans="1:11" ht="12" customHeight="1">
      <c r="A95" s="15">
        <v>115</v>
      </c>
      <c r="B95" s="65" t="s">
        <v>40</v>
      </c>
      <c r="C95" s="15">
        <v>200</v>
      </c>
      <c r="D95" s="12">
        <v>8</v>
      </c>
      <c r="E95" s="12">
        <v>14.25</v>
      </c>
      <c r="F95" s="12">
        <v>44.7</v>
      </c>
      <c r="G95" s="12">
        <v>339</v>
      </c>
      <c r="H95" s="12">
        <v>0.15</v>
      </c>
      <c r="I95" s="12">
        <v>1.78</v>
      </c>
      <c r="J95" s="12">
        <v>208.75</v>
      </c>
      <c r="K95" s="12">
        <v>1.15</v>
      </c>
    </row>
    <row r="96" spans="1:11" ht="12" customHeight="1">
      <c r="A96" s="30">
        <v>300</v>
      </c>
      <c r="B96" s="74" t="s">
        <v>44</v>
      </c>
      <c r="C96" s="27">
        <v>200</v>
      </c>
      <c r="D96" s="31">
        <v>0.1</v>
      </c>
      <c r="E96" s="31">
        <v>0</v>
      </c>
      <c r="F96" s="31">
        <v>15</v>
      </c>
      <c r="G96" s="31">
        <v>60</v>
      </c>
      <c r="H96" s="31">
        <v>0</v>
      </c>
      <c r="I96" s="31">
        <v>0</v>
      </c>
      <c r="J96" s="31">
        <v>11</v>
      </c>
      <c r="K96" s="31">
        <v>0.3</v>
      </c>
    </row>
    <row r="97" spans="1:11" ht="12" customHeight="1">
      <c r="A97" s="13">
        <v>108</v>
      </c>
      <c r="B97" s="62" t="s">
        <v>13</v>
      </c>
      <c r="C97" s="16">
        <v>20</v>
      </c>
      <c r="D97" s="12">
        <v>1.52</v>
      </c>
      <c r="E97" s="12">
        <v>0.16</v>
      </c>
      <c r="F97" s="12">
        <v>9.84</v>
      </c>
      <c r="G97" s="12">
        <v>47</v>
      </c>
      <c r="H97" s="12">
        <v>0.02</v>
      </c>
      <c r="I97" s="12">
        <v>0</v>
      </c>
      <c r="J97" s="12">
        <v>4</v>
      </c>
      <c r="K97" s="12">
        <v>0.32</v>
      </c>
    </row>
    <row r="98" spans="1:11" ht="12" customHeight="1">
      <c r="A98" s="90">
        <v>377</v>
      </c>
      <c r="B98" s="93" t="s">
        <v>89</v>
      </c>
      <c r="C98" s="96">
        <v>50</v>
      </c>
      <c r="D98" s="83">
        <v>1.2</v>
      </c>
      <c r="E98" s="83">
        <v>12.5</v>
      </c>
      <c r="F98" s="83">
        <v>7.5</v>
      </c>
      <c r="G98" s="83">
        <v>147</v>
      </c>
      <c r="H98" s="83">
        <v>0.02</v>
      </c>
      <c r="I98" s="83">
        <v>0</v>
      </c>
      <c r="J98" s="83">
        <v>5</v>
      </c>
      <c r="K98" s="83">
        <v>0.2</v>
      </c>
    </row>
    <row r="99" spans="1:11" ht="12" customHeight="1">
      <c r="A99" s="92"/>
      <c r="B99" s="95"/>
      <c r="C99" s="98"/>
      <c r="D99" s="85"/>
      <c r="E99" s="85"/>
      <c r="F99" s="85"/>
      <c r="G99" s="85"/>
      <c r="H99" s="85"/>
      <c r="I99" s="85"/>
      <c r="J99" s="85"/>
      <c r="K99" s="85"/>
    </row>
    <row r="100" spans="1:11" ht="12" customHeight="1">
      <c r="A100" s="2"/>
      <c r="B100" s="65" t="s">
        <v>14</v>
      </c>
      <c r="C100" s="2"/>
      <c r="D100" s="19">
        <f aca="true" t="shared" si="14" ref="D100:K100">SUM(D95:D99)</f>
        <v>10.819999999999999</v>
      </c>
      <c r="E100" s="19">
        <f t="shared" si="14"/>
        <v>26.91</v>
      </c>
      <c r="F100" s="19">
        <f t="shared" si="14"/>
        <v>77.04</v>
      </c>
      <c r="G100" s="19">
        <f t="shared" si="14"/>
        <v>593</v>
      </c>
      <c r="H100" s="19">
        <f t="shared" si="14"/>
        <v>0.18999999999999997</v>
      </c>
      <c r="I100" s="19">
        <f t="shared" si="14"/>
        <v>1.78</v>
      </c>
      <c r="J100" s="19">
        <f t="shared" si="14"/>
        <v>228.75</v>
      </c>
      <c r="K100" s="19">
        <f t="shared" si="14"/>
        <v>1.97</v>
      </c>
    </row>
    <row r="101" spans="2:6" ht="12" customHeight="1">
      <c r="B101" s="64" t="s">
        <v>15</v>
      </c>
      <c r="C101" s="22"/>
      <c r="D101" s="12"/>
      <c r="E101" s="12"/>
      <c r="F101" s="12"/>
    </row>
    <row r="102" spans="2:11" ht="12" customHeight="1">
      <c r="B102" s="65" t="s">
        <v>79</v>
      </c>
      <c r="C102" s="15">
        <v>50</v>
      </c>
      <c r="D102" s="12">
        <v>1.14</v>
      </c>
      <c r="E102" s="12">
        <v>5.34</v>
      </c>
      <c r="F102" s="12">
        <v>4.62</v>
      </c>
      <c r="G102" s="12">
        <v>71.4</v>
      </c>
      <c r="H102" s="12">
        <v>0.012</v>
      </c>
      <c r="I102" s="12">
        <v>4.2</v>
      </c>
      <c r="J102" s="12">
        <v>24.6</v>
      </c>
      <c r="K102" s="12">
        <v>0.42</v>
      </c>
    </row>
    <row r="103" spans="1:11" ht="12" customHeight="1">
      <c r="A103" s="15">
        <v>72</v>
      </c>
      <c r="B103" s="65" t="s">
        <v>116</v>
      </c>
      <c r="C103" s="15">
        <v>200</v>
      </c>
      <c r="D103" s="12">
        <v>9.85</v>
      </c>
      <c r="E103" s="12">
        <v>4.83</v>
      </c>
      <c r="F103" s="12">
        <v>15.15</v>
      </c>
      <c r="G103" s="12">
        <v>143.5</v>
      </c>
      <c r="H103" s="12">
        <v>0.19</v>
      </c>
      <c r="I103" s="12">
        <v>12.13</v>
      </c>
      <c r="J103" s="12">
        <v>43.25</v>
      </c>
      <c r="K103" s="12">
        <v>1.58</v>
      </c>
    </row>
    <row r="104" spans="1:11" ht="12" customHeight="1">
      <c r="A104" s="15">
        <v>180</v>
      </c>
      <c r="B104" s="65" t="s">
        <v>50</v>
      </c>
      <c r="C104" s="15">
        <v>100</v>
      </c>
      <c r="D104" s="24">
        <v>16.32</v>
      </c>
      <c r="E104" s="24">
        <v>1.68</v>
      </c>
      <c r="F104" s="24">
        <v>6.6</v>
      </c>
      <c r="G104" s="12">
        <v>106.8</v>
      </c>
      <c r="H104" s="12">
        <v>0.072</v>
      </c>
      <c r="I104" s="12">
        <v>0.48</v>
      </c>
      <c r="J104" s="12">
        <v>58.8</v>
      </c>
      <c r="K104" s="12">
        <v>0.6</v>
      </c>
    </row>
    <row r="105" spans="1:11" ht="12" customHeight="1">
      <c r="A105" s="15">
        <v>219</v>
      </c>
      <c r="B105" s="65" t="s">
        <v>90</v>
      </c>
      <c r="C105" s="15">
        <v>150</v>
      </c>
      <c r="D105" s="12">
        <v>4.92</v>
      </c>
      <c r="E105" s="12">
        <v>8.11</v>
      </c>
      <c r="F105" s="12">
        <v>45.08</v>
      </c>
      <c r="G105" s="12">
        <v>272.8</v>
      </c>
      <c r="H105" s="12">
        <v>0.04</v>
      </c>
      <c r="I105" s="12">
        <v>0</v>
      </c>
      <c r="J105" s="12">
        <v>6.8</v>
      </c>
      <c r="K105" s="12">
        <v>0.71</v>
      </c>
    </row>
    <row r="106" spans="1:11" ht="12" customHeight="1">
      <c r="A106" s="15">
        <v>108</v>
      </c>
      <c r="B106" s="65" t="s">
        <v>13</v>
      </c>
      <c r="C106" s="15">
        <v>40</v>
      </c>
      <c r="D106" s="12">
        <v>5.34</v>
      </c>
      <c r="E106" s="12">
        <v>0.56</v>
      </c>
      <c r="F106" s="12">
        <v>34.44</v>
      </c>
      <c r="G106" s="12">
        <v>164.5</v>
      </c>
      <c r="H106" s="12">
        <v>0.08</v>
      </c>
      <c r="I106" s="12">
        <v>0</v>
      </c>
      <c r="J106" s="12">
        <v>14</v>
      </c>
      <c r="K106" s="12">
        <v>0.77</v>
      </c>
    </row>
    <row r="107" spans="1:11" ht="12" customHeight="1">
      <c r="A107" s="15">
        <v>109</v>
      </c>
      <c r="B107" s="65" t="s">
        <v>16</v>
      </c>
      <c r="C107" s="6">
        <v>30</v>
      </c>
      <c r="D107" s="12">
        <v>4.62</v>
      </c>
      <c r="E107" s="12">
        <v>0.84</v>
      </c>
      <c r="F107" s="12">
        <v>23.38</v>
      </c>
      <c r="G107" s="12">
        <v>121.8</v>
      </c>
      <c r="H107" s="12">
        <v>0.126</v>
      </c>
      <c r="I107" s="12">
        <v>0</v>
      </c>
      <c r="J107" s="12">
        <v>24.5</v>
      </c>
      <c r="K107" s="12">
        <v>2.73</v>
      </c>
    </row>
    <row r="108" spans="1:11" ht="12" customHeight="1">
      <c r="A108" s="90">
        <v>274</v>
      </c>
      <c r="B108" s="102" t="s">
        <v>64</v>
      </c>
      <c r="C108" s="99">
        <v>200</v>
      </c>
      <c r="D108" s="83">
        <v>1.4</v>
      </c>
      <c r="E108" s="83">
        <v>0</v>
      </c>
      <c r="F108" s="83">
        <v>29</v>
      </c>
      <c r="G108" s="83">
        <v>122</v>
      </c>
      <c r="H108" s="83">
        <v>0</v>
      </c>
      <c r="I108" s="83">
        <v>0</v>
      </c>
      <c r="J108" s="83">
        <v>1</v>
      </c>
      <c r="K108" s="83">
        <v>0.1</v>
      </c>
    </row>
    <row r="109" spans="1:11" ht="12" customHeight="1">
      <c r="A109" s="91"/>
      <c r="B109" s="103"/>
      <c r="C109" s="100"/>
      <c r="D109" s="84"/>
      <c r="E109" s="84"/>
      <c r="F109" s="84"/>
      <c r="G109" s="84"/>
      <c r="H109" s="84"/>
      <c r="I109" s="84"/>
      <c r="J109" s="84"/>
      <c r="K109" s="84"/>
    </row>
    <row r="110" spans="1:11" ht="12" customHeight="1">
      <c r="A110" s="92"/>
      <c r="B110" s="104"/>
      <c r="C110" s="101"/>
      <c r="D110" s="85"/>
      <c r="E110" s="85"/>
      <c r="F110" s="85"/>
      <c r="G110" s="85"/>
      <c r="H110" s="85"/>
      <c r="I110" s="85"/>
      <c r="J110" s="85"/>
      <c r="K110" s="85"/>
    </row>
    <row r="111" spans="1:11" ht="12" customHeight="1">
      <c r="A111" s="2"/>
      <c r="B111" s="65" t="s">
        <v>17</v>
      </c>
      <c r="C111" s="2"/>
      <c r="D111" s="19">
        <f>SUM(D102:D110)</f>
        <v>43.59</v>
      </c>
      <c r="E111" s="19">
        <f aca="true" t="shared" si="15" ref="E111:K111">SUM(E102:E110)</f>
        <v>21.36</v>
      </c>
      <c r="F111" s="19">
        <f t="shared" si="15"/>
        <v>158.26999999999998</v>
      </c>
      <c r="G111" s="19">
        <f t="shared" si="15"/>
        <v>1002.8</v>
      </c>
      <c r="H111" s="19">
        <f t="shared" si="15"/>
        <v>0.52</v>
      </c>
      <c r="I111" s="19">
        <f t="shared" si="15"/>
        <v>16.810000000000002</v>
      </c>
      <c r="J111" s="19">
        <f t="shared" si="15"/>
        <v>172.95</v>
      </c>
      <c r="K111" s="19">
        <f t="shared" si="15"/>
        <v>6.91</v>
      </c>
    </row>
    <row r="112" spans="1:11" ht="12" customHeight="1">
      <c r="A112" s="2"/>
      <c r="B112" s="71" t="s">
        <v>66</v>
      </c>
      <c r="C112" s="2"/>
      <c r="D112" s="19"/>
      <c r="E112" s="19"/>
      <c r="F112" s="19"/>
      <c r="G112" s="19"/>
      <c r="H112" s="19"/>
      <c r="I112" s="19"/>
      <c r="J112" s="19"/>
      <c r="K112" s="19"/>
    </row>
    <row r="113" spans="1:11" ht="12" customHeight="1">
      <c r="A113" s="60"/>
      <c r="B113" s="65" t="s">
        <v>65</v>
      </c>
      <c r="C113" s="15">
        <v>100</v>
      </c>
      <c r="D113" s="12">
        <v>5.8</v>
      </c>
      <c r="E113" s="12">
        <v>5</v>
      </c>
      <c r="F113" s="12">
        <v>8</v>
      </c>
      <c r="G113" s="12">
        <v>100</v>
      </c>
      <c r="H113" s="12">
        <v>0.08</v>
      </c>
      <c r="I113" s="12">
        <v>1.4</v>
      </c>
      <c r="J113" s="12">
        <v>240</v>
      </c>
      <c r="K113" s="12">
        <v>0.2</v>
      </c>
    </row>
    <row r="114" spans="1:11" ht="12" customHeight="1">
      <c r="A114" s="15">
        <v>314</v>
      </c>
      <c r="B114" s="65" t="s">
        <v>127</v>
      </c>
      <c r="C114" s="15">
        <v>50</v>
      </c>
      <c r="D114" s="12">
        <v>1.74</v>
      </c>
      <c r="E114" s="12">
        <v>2.39</v>
      </c>
      <c r="F114" s="12">
        <v>28.5</v>
      </c>
      <c r="G114" s="12">
        <v>158</v>
      </c>
      <c r="H114" s="12">
        <v>0.06</v>
      </c>
      <c r="I114" s="12">
        <v>0</v>
      </c>
      <c r="J114" s="12">
        <v>21.75</v>
      </c>
      <c r="K114" s="12">
        <v>1.58</v>
      </c>
    </row>
    <row r="115" spans="1:11" ht="12" customHeight="1">
      <c r="A115" s="2"/>
      <c r="B115" s="65" t="s">
        <v>69</v>
      </c>
      <c r="C115" s="2"/>
      <c r="D115" s="19">
        <f>SUM(D113:D114)</f>
        <v>7.54</v>
      </c>
      <c r="E115" s="19">
        <f aca="true" t="shared" si="16" ref="E115:K115">SUM(E113:E114)</f>
        <v>7.390000000000001</v>
      </c>
      <c r="F115" s="19">
        <f t="shared" si="16"/>
        <v>36.5</v>
      </c>
      <c r="G115" s="19">
        <f t="shared" si="16"/>
        <v>258</v>
      </c>
      <c r="H115" s="19">
        <f t="shared" si="16"/>
        <v>0.14</v>
      </c>
      <c r="I115" s="19">
        <f t="shared" si="16"/>
        <v>1.4</v>
      </c>
      <c r="J115" s="19">
        <f t="shared" si="16"/>
        <v>261.75</v>
      </c>
      <c r="K115" s="19">
        <f t="shared" si="16"/>
        <v>1.78</v>
      </c>
    </row>
    <row r="116" spans="1:11" ht="12" customHeight="1">
      <c r="A116" s="2"/>
      <c r="B116" s="65" t="s">
        <v>18</v>
      </c>
      <c r="C116" s="2"/>
      <c r="D116" s="20">
        <f aca="true" t="shared" si="17" ref="D116:K116">SUM(D115+D111+D100)</f>
        <v>61.95</v>
      </c>
      <c r="E116" s="20">
        <f t="shared" si="17"/>
        <v>55.66</v>
      </c>
      <c r="F116" s="20">
        <f t="shared" si="17"/>
        <v>271.81</v>
      </c>
      <c r="G116" s="20">
        <f t="shared" si="17"/>
        <v>1853.8</v>
      </c>
      <c r="H116" s="20">
        <f t="shared" si="17"/>
        <v>0.85</v>
      </c>
      <c r="I116" s="20">
        <f t="shared" si="17"/>
        <v>19.990000000000002</v>
      </c>
      <c r="J116" s="20">
        <f t="shared" si="17"/>
        <v>663.45</v>
      </c>
      <c r="K116" s="20">
        <f t="shared" si="17"/>
        <v>10.66</v>
      </c>
    </row>
    <row r="117" spans="1:11" ht="12" customHeight="1">
      <c r="A117" s="6"/>
      <c r="B117" s="63" t="s">
        <v>26</v>
      </c>
      <c r="C117" s="7"/>
      <c r="D117" s="8"/>
      <c r="E117" s="8"/>
      <c r="F117" s="8"/>
      <c r="G117" s="8"/>
      <c r="H117" s="8"/>
      <c r="I117" s="8"/>
      <c r="J117" s="8"/>
      <c r="K117" s="8"/>
    </row>
    <row r="118" spans="2:6" ht="12" customHeight="1">
      <c r="B118" s="64" t="s">
        <v>12</v>
      </c>
      <c r="C118" s="22"/>
      <c r="D118" s="12"/>
      <c r="E118" s="12"/>
      <c r="F118" s="12"/>
    </row>
    <row r="119" spans="1:11" ht="12" customHeight="1">
      <c r="A119" s="15">
        <v>109</v>
      </c>
      <c r="B119" s="65" t="s">
        <v>71</v>
      </c>
      <c r="C119" s="15">
        <v>200</v>
      </c>
      <c r="D119" s="12">
        <v>7.16</v>
      </c>
      <c r="E119" s="12">
        <v>9.4</v>
      </c>
      <c r="F119" s="12">
        <v>28.8</v>
      </c>
      <c r="G119" s="12">
        <v>228.4</v>
      </c>
      <c r="H119" s="12">
        <v>0.17</v>
      </c>
      <c r="I119" s="12">
        <v>1.54</v>
      </c>
      <c r="J119" s="12">
        <v>156.8</v>
      </c>
      <c r="K119" s="12">
        <v>1.24</v>
      </c>
    </row>
    <row r="120" spans="1:11" ht="12" customHeight="1">
      <c r="A120" s="15">
        <v>294</v>
      </c>
      <c r="B120" s="65" t="s">
        <v>42</v>
      </c>
      <c r="C120" s="15">
        <v>200</v>
      </c>
      <c r="D120" s="12">
        <v>0.1</v>
      </c>
      <c r="E120" s="12">
        <v>0</v>
      </c>
      <c r="F120" s="12">
        <v>15.2</v>
      </c>
      <c r="G120" s="12">
        <v>61</v>
      </c>
      <c r="H120" s="12">
        <v>0</v>
      </c>
      <c r="I120" s="12">
        <v>2.8</v>
      </c>
      <c r="J120" s="12">
        <v>14.2</v>
      </c>
      <c r="K120" s="12">
        <v>0.4</v>
      </c>
    </row>
    <row r="121" spans="1:11" ht="12" customHeight="1">
      <c r="A121" s="15">
        <v>300</v>
      </c>
      <c r="B121" s="65" t="s">
        <v>53</v>
      </c>
      <c r="C121" s="15">
        <v>40</v>
      </c>
      <c r="D121" s="12">
        <v>5.1</v>
      </c>
      <c r="E121" s="12">
        <v>4.6</v>
      </c>
      <c r="F121" s="12">
        <v>0.3</v>
      </c>
      <c r="G121" s="12">
        <v>63</v>
      </c>
      <c r="H121" s="12">
        <v>0.03</v>
      </c>
      <c r="I121" s="12">
        <v>0</v>
      </c>
      <c r="J121" s="12">
        <v>22</v>
      </c>
      <c r="K121" s="12">
        <v>1</v>
      </c>
    </row>
    <row r="122" spans="1:11" ht="12" customHeight="1">
      <c r="A122" s="13">
        <v>108</v>
      </c>
      <c r="B122" s="62" t="s">
        <v>13</v>
      </c>
      <c r="C122" s="16">
        <v>20</v>
      </c>
      <c r="D122" s="12">
        <v>1.52</v>
      </c>
      <c r="E122" s="12">
        <v>0.16</v>
      </c>
      <c r="F122" s="12">
        <v>9.84</v>
      </c>
      <c r="G122" s="12">
        <v>47</v>
      </c>
      <c r="H122" s="12">
        <v>0.02</v>
      </c>
      <c r="I122" s="12">
        <v>0</v>
      </c>
      <c r="J122" s="12">
        <v>4</v>
      </c>
      <c r="K122" s="12">
        <v>0.32</v>
      </c>
    </row>
    <row r="123" spans="1:11" ht="12" customHeight="1">
      <c r="A123" s="13">
        <v>382</v>
      </c>
      <c r="B123" s="62" t="s">
        <v>91</v>
      </c>
      <c r="C123" s="16">
        <v>40</v>
      </c>
      <c r="D123" s="12">
        <v>1.6</v>
      </c>
      <c r="E123" s="12">
        <v>3.8</v>
      </c>
      <c r="F123" s="12">
        <v>23.4</v>
      </c>
      <c r="G123" s="12">
        <v>134</v>
      </c>
      <c r="H123" s="12">
        <v>0.02</v>
      </c>
      <c r="I123" s="12">
        <v>0.1</v>
      </c>
      <c r="J123" s="12">
        <v>8.1</v>
      </c>
      <c r="K123" s="12">
        <v>0.5</v>
      </c>
    </row>
    <row r="124" spans="1:11" ht="12" customHeight="1">
      <c r="A124" s="2"/>
      <c r="B124" s="65" t="s">
        <v>14</v>
      </c>
      <c r="C124" s="2"/>
      <c r="D124" s="19">
        <f aca="true" t="shared" si="18" ref="D124:K124">SUM(D119:D123)</f>
        <v>15.479999999999999</v>
      </c>
      <c r="E124" s="19">
        <f t="shared" si="18"/>
        <v>17.96</v>
      </c>
      <c r="F124" s="19">
        <f t="shared" si="18"/>
        <v>77.53999999999999</v>
      </c>
      <c r="G124" s="19">
        <f t="shared" si="18"/>
        <v>533.4</v>
      </c>
      <c r="H124" s="19">
        <f t="shared" si="18"/>
        <v>0.24</v>
      </c>
      <c r="I124" s="19">
        <f t="shared" si="18"/>
        <v>4.4399999999999995</v>
      </c>
      <c r="J124" s="19">
        <f t="shared" si="18"/>
        <v>205.1</v>
      </c>
      <c r="K124" s="19">
        <f t="shared" si="18"/>
        <v>3.46</v>
      </c>
    </row>
    <row r="125" spans="2:6" ht="12" customHeight="1">
      <c r="B125" s="64" t="s">
        <v>15</v>
      </c>
      <c r="C125" s="22"/>
      <c r="D125" s="12"/>
      <c r="E125" s="12"/>
      <c r="F125" s="12"/>
    </row>
    <row r="126" spans="1:11" ht="12" customHeight="1">
      <c r="A126" s="15">
        <v>229</v>
      </c>
      <c r="B126" s="65" t="s">
        <v>58</v>
      </c>
      <c r="C126" s="15">
        <v>50</v>
      </c>
      <c r="D126" s="12">
        <v>3.13</v>
      </c>
      <c r="E126" s="12">
        <v>3.29</v>
      </c>
      <c r="F126" s="12">
        <v>6.99</v>
      </c>
      <c r="G126" s="12">
        <v>77.88</v>
      </c>
      <c r="H126" s="12">
        <v>0.03</v>
      </c>
      <c r="I126" s="12">
        <v>17.3</v>
      </c>
      <c r="J126" s="12">
        <v>42.93</v>
      </c>
      <c r="K126" s="12">
        <v>0.88</v>
      </c>
    </row>
    <row r="127" spans="1:11" ht="12" customHeight="1">
      <c r="A127" s="15">
        <v>67</v>
      </c>
      <c r="B127" s="65" t="s">
        <v>37</v>
      </c>
      <c r="C127" s="15">
        <v>200</v>
      </c>
      <c r="D127" s="12">
        <v>1.83</v>
      </c>
      <c r="E127" s="12">
        <v>5</v>
      </c>
      <c r="F127" s="12">
        <v>10.65</v>
      </c>
      <c r="G127" s="12">
        <v>95</v>
      </c>
      <c r="H127" s="12">
        <v>0.05</v>
      </c>
      <c r="I127" s="12">
        <v>10.3</v>
      </c>
      <c r="J127" s="12">
        <v>34.5</v>
      </c>
      <c r="K127" s="12">
        <v>1.2</v>
      </c>
    </row>
    <row r="128" spans="1:11" ht="12" customHeight="1">
      <c r="A128" s="15">
        <v>209</v>
      </c>
      <c r="B128" s="65" t="s">
        <v>94</v>
      </c>
      <c r="C128" s="15">
        <v>75</v>
      </c>
      <c r="D128" s="12">
        <v>20.6</v>
      </c>
      <c r="E128" s="12">
        <v>22</v>
      </c>
      <c r="F128" s="12">
        <v>4.2</v>
      </c>
      <c r="G128" s="12">
        <v>247.5</v>
      </c>
      <c r="H128" s="12">
        <v>0.07</v>
      </c>
      <c r="I128" s="12">
        <v>1.3</v>
      </c>
      <c r="J128" s="12">
        <v>17</v>
      </c>
      <c r="K128" s="12">
        <v>3.2</v>
      </c>
    </row>
    <row r="129" spans="1:11" ht="12" customHeight="1">
      <c r="A129" s="15">
        <v>125</v>
      </c>
      <c r="B129" s="65" t="s">
        <v>95</v>
      </c>
      <c r="C129" s="15">
        <v>150</v>
      </c>
      <c r="D129" s="12">
        <v>11.4</v>
      </c>
      <c r="E129" s="12">
        <v>10.4</v>
      </c>
      <c r="F129" s="12">
        <v>49.44</v>
      </c>
      <c r="G129" s="12">
        <v>337.4</v>
      </c>
      <c r="H129" s="12">
        <v>0.27</v>
      </c>
      <c r="I129" s="12">
        <v>0</v>
      </c>
      <c r="J129" s="12">
        <v>19</v>
      </c>
      <c r="K129" s="12">
        <v>6.06</v>
      </c>
    </row>
    <row r="130" spans="1:11" ht="12" customHeight="1">
      <c r="A130" s="13"/>
      <c r="B130" s="62" t="s">
        <v>13</v>
      </c>
      <c r="C130" s="16">
        <v>20</v>
      </c>
      <c r="D130" s="12">
        <v>1.52</v>
      </c>
      <c r="E130" s="12">
        <v>0.16</v>
      </c>
      <c r="F130" s="12">
        <v>9.84</v>
      </c>
      <c r="G130" s="12">
        <v>47</v>
      </c>
      <c r="H130" s="12">
        <v>0.02</v>
      </c>
      <c r="I130" s="12">
        <v>0</v>
      </c>
      <c r="J130" s="12">
        <v>4</v>
      </c>
      <c r="K130" s="12">
        <v>0.32</v>
      </c>
    </row>
    <row r="131" spans="2:11" ht="12" customHeight="1">
      <c r="B131" s="65" t="s">
        <v>16</v>
      </c>
      <c r="C131" s="15">
        <v>50</v>
      </c>
      <c r="D131" s="12">
        <v>3.3</v>
      </c>
      <c r="E131" s="12">
        <v>0.6</v>
      </c>
      <c r="F131" s="12">
        <v>16.7</v>
      </c>
      <c r="G131" s="12">
        <v>87</v>
      </c>
      <c r="H131" s="12">
        <v>0.09</v>
      </c>
      <c r="I131" s="12">
        <v>0</v>
      </c>
      <c r="J131" s="12">
        <v>17.5</v>
      </c>
      <c r="K131" s="12">
        <v>1.95</v>
      </c>
    </row>
    <row r="132" spans="1:11" ht="12" customHeight="1">
      <c r="A132" s="52">
        <v>293</v>
      </c>
      <c r="B132" s="67" t="s">
        <v>82</v>
      </c>
      <c r="C132" s="52">
        <v>200</v>
      </c>
      <c r="D132" s="25">
        <v>2</v>
      </c>
      <c r="E132" s="25">
        <v>0.2</v>
      </c>
      <c r="F132" s="25">
        <v>5.8</v>
      </c>
      <c r="G132" s="25">
        <v>36</v>
      </c>
      <c r="H132" s="25">
        <v>0</v>
      </c>
      <c r="I132" s="25">
        <v>0.8</v>
      </c>
      <c r="J132" s="25">
        <v>10</v>
      </c>
      <c r="K132" s="25">
        <v>0.6</v>
      </c>
    </row>
    <row r="133" spans="1:11" ht="12" customHeight="1">
      <c r="A133" s="52"/>
      <c r="B133" s="67" t="s">
        <v>86</v>
      </c>
      <c r="C133" s="52">
        <v>100</v>
      </c>
      <c r="D133" s="25">
        <v>0.6</v>
      </c>
      <c r="E133" s="25">
        <v>0.6</v>
      </c>
      <c r="F133" s="25">
        <v>14.7</v>
      </c>
      <c r="G133" s="25">
        <v>70.5</v>
      </c>
      <c r="H133" s="25">
        <v>0.066</v>
      </c>
      <c r="I133" s="25">
        <v>15</v>
      </c>
      <c r="J133" s="25">
        <v>24</v>
      </c>
      <c r="K133" s="25">
        <v>3.3</v>
      </c>
    </row>
    <row r="134" spans="1:11" ht="12" customHeight="1">
      <c r="A134" s="2"/>
      <c r="B134" s="65" t="s">
        <v>17</v>
      </c>
      <c r="C134" s="2"/>
      <c r="D134" s="19">
        <f aca="true" t="shared" si="19" ref="D134:K134">SUM(D126:D133)</f>
        <v>44.38</v>
      </c>
      <c r="E134" s="19">
        <f t="shared" si="19"/>
        <v>42.25</v>
      </c>
      <c r="F134" s="19">
        <f t="shared" si="19"/>
        <v>118.32000000000001</v>
      </c>
      <c r="G134" s="19">
        <f t="shared" si="19"/>
        <v>998.28</v>
      </c>
      <c r="H134" s="19">
        <f t="shared" si="19"/>
        <v>0.5960000000000001</v>
      </c>
      <c r="I134" s="19">
        <f t="shared" si="19"/>
        <v>44.7</v>
      </c>
      <c r="J134" s="19">
        <f t="shared" si="19"/>
        <v>168.93</v>
      </c>
      <c r="K134" s="19">
        <f t="shared" si="19"/>
        <v>17.509999999999998</v>
      </c>
    </row>
    <row r="135" spans="1:11" ht="12" customHeight="1">
      <c r="A135" s="2"/>
      <c r="B135" s="71" t="s">
        <v>66</v>
      </c>
      <c r="C135" s="2"/>
      <c r="D135" s="19"/>
      <c r="E135" s="19"/>
      <c r="F135" s="19"/>
      <c r="G135" s="19"/>
      <c r="H135" s="19"/>
      <c r="I135" s="19"/>
      <c r="J135" s="19"/>
      <c r="K135" s="19"/>
    </row>
    <row r="136" spans="1:11" ht="12" customHeight="1">
      <c r="A136" s="58">
        <v>274</v>
      </c>
      <c r="B136" s="65" t="s">
        <v>121</v>
      </c>
      <c r="C136" s="6">
        <v>200</v>
      </c>
      <c r="D136" s="8">
        <v>1.4</v>
      </c>
      <c r="E136" s="8">
        <v>0.2</v>
      </c>
      <c r="F136" s="8">
        <v>0.2</v>
      </c>
      <c r="G136" s="8">
        <v>120</v>
      </c>
      <c r="H136" s="8">
        <v>0.08</v>
      </c>
      <c r="I136" s="8">
        <v>8</v>
      </c>
      <c r="J136" s="8">
        <v>36</v>
      </c>
      <c r="K136" s="8">
        <v>0.6</v>
      </c>
    </row>
    <row r="137" spans="2:11" ht="12" customHeight="1">
      <c r="B137" s="65" t="s">
        <v>54</v>
      </c>
      <c r="C137" s="15">
        <v>50</v>
      </c>
      <c r="D137" s="12">
        <v>8.16</v>
      </c>
      <c r="E137" s="12">
        <v>14.88</v>
      </c>
      <c r="F137" s="12">
        <v>33.92</v>
      </c>
      <c r="G137" s="12">
        <v>302.4</v>
      </c>
      <c r="H137" s="12">
        <v>0.06</v>
      </c>
      <c r="I137" s="12">
        <v>0.16</v>
      </c>
      <c r="J137" s="12">
        <v>52.8</v>
      </c>
      <c r="K137" s="12">
        <v>0.64</v>
      </c>
    </row>
    <row r="138" spans="1:11" ht="12" customHeight="1">
      <c r="A138" s="2"/>
      <c r="B138" s="65" t="s">
        <v>69</v>
      </c>
      <c r="C138" s="2"/>
      <c r="D138" s="19">
        <f aca="true" t="shared" si="20" ref="D138:K138">SUM(D136:D137)</f>
        <v>9.56</v>
      </c>
      <c r="E138" s="19">
        <f t="shared" si="20"/>
        <v>15.08</v>
      </c>
      <c r="F138" s="19">
        <f t="shared" si="20"/>
        <v>34.120000000000005</v>
      </c>
      <c r="G138" s="19">
        <f t="shared" si="20"/>
        <v>422.4</v>
      </c>
      <c r="H138" s="19">
        <f t="shared" si="20"/>
        <v>0.14</v>
      </c>
      <c r="I138" s="19">
        <f t="shared" si="20"/>
        <v>8.16</v>
      </c>
      <c r="J138" s="19">
        <f t="shared" si="20"/>
        <v>88.8</v>
      </c>
      <c r="K138" s="19">
        <f t="shared" si="20"/>
        <v>1.24</v>
      </c>
    </row>
    <row r="139" spans="1:11" ht="12" customHeight="1">
      <c r="A139" s="2"/>
      <c r="B139" s="65" t="s">
        <v>18</v>
      </c>
      <c r="C139" s="2"/>
      <c r="D139" s="20">
        <f aca="true" t="shared" si="21" ref="D139:K139">SUM(D138+D134+D124)</f>
        <v>69.42</v>
      </c>
      <c r="E139" s="20">
        <f t="shared" si="21"/>
        <v>75.28999999999999</v>
      </c>
      <c r="F139" s="20">
        <f t="shared" si="21"/>
        <v>229.98</v>
      </c>
      <c r="G139" s="20">
        <f t="shared" si="21"/>
        <v>1954.08</v>
      </c>
      <c r="H139" s="20">
        <f t="shared" si="21"/>
        <v>0.9760000000000001</v>
      </c>
      <c r="I139" s="20">
        <f t="shared" si="21"/>
        <v>57.3</v>
      </c>
      <c r="J139" s="20">
        <f t="shared" si="21"/>
        <v>462.83000000000004</v>
      </c>
      <c r="K139" s="20">
        <f t="shared" si="21"/>
        <v>22.209999999999997</v>
      </c>
    </row>
    <row r="140" spans="1:11" ht="12" customHeight="1">
      <c r="A140" s="6"/>
      <c r="B140" s="63" t="s">
        <v>27</v>
      </c>
      <c r="C140" s="7"/>
      <c r="D140" s="8"/>
      <c r="E140" s="8"/>
      <c r="F140" s="8"/>
      <c r="G140" s="8"/>
      <c r="H140" s="8"/>
      <c r="I140" s="8"/>
      <c r="J140" s="8"/>
      <c r="K140" s="8"/>
    </row>
    <row r="141" spans="2:6" ht="12" customHeight="1">
      <c r="B141" s="64" t="s">
        <v>12</v>
      </c>
      <c r="C141" s="22"/>
      <c r="D141" s="12"/>
      <c r="E141" s="12"/>
      <c r="F141" s="12"/>
    </row>
    <row r="142" spans="1:11" ht="12" customHeight="1">
      <c r="A142" s="15">
        <v>114</v>
      </c>
      <c r="B142" s="65" t="s">
        <v>73</v>
      </c>
      <c r="C142" s="15">
        <v>200</v>
      </c>
      <c r="D142" s="12">
        <v>6.93</v>
      </c>
      <c r="E142" s="12">
        <v>10.78</v>
      </c>
      <c r="F142" s="12">
        <v>40.5</v>
      </c>
      <c r="G142" s="12">
        <v>286.75</v>
      </c>
      <c r="H142" s="12">
        <v>0.08</v>
      </c>
      <c r="I142" s="12">
        <v>1.93</v>
      </c>
      <c r="J142" s="12">
        <v>179.25</v>
      </c>
      <c r="K142" s="12">
        <v>0.55</v>
      </c>
    </row>
    <row r="143" spans="1:11" ht="12" customHeight="1">
      <c r="A143" s="15">
        <v>295</v>
      </c>
      <c r="B143" s="65" t="s">
        <v>43</v>
      </c>
      <c r="C143" s="15">
        <v>200</v>
      </c>
      <c r="D143" s="24">
        <v>1.5</v>
      </c>
      <c r="E143" s="24">
        <v>1.3</v>
      </c>
      <c r="F143" s="24">
        <v>15.9</v>
      </c>
      <c r="G143" s="12">
        <v>81</v>
      </c>
      <c r="H143" s="12">
        <v>0.04</v>
      </c>
      <c r="I143" s="12">
        <v>1.3</v>
      </c>
      <c r="J143" s="12">
        <v>127</v>
      </c>
      <c r="K143" s="12">
        <v>0.4</v>
      </c>
    </row>
    <row r="144" spans="1:11" ht="12" customHeight="1">
      <c r="A144" s="13">
        <v>108</v>
      </c>
      <c r="B144" s="62" t="s">
        <v>13</v>
      </c>
      <c r="C144" s="16">
        <v>20</v>
      </c>
      <c r="D144" s="12">
        <v>1.52</v>
      </c>
      <c r="E144" s="12">
        <v>0.16</v>
      </c>
      <c r="F144" s="12">
        <v>9.84</v>
      </c>
      <c r="G144" s="12">
        <v>47</v>
      </c>
      <c r="H144" s="12">
        <v>0.02</v>
      </c>
      <c r="I144" s="12">
        <v>0</v>
      </c>
      <c r="J144" s="12">
        <v>4</v>
      </c>
      <c r="K144" s="12">
        <v>0.32</v>
      </c>
    </row>
    <row r="145" spans="1:11" ht="12" customHeight="1">
      <c r="A145" s="90">
        <v>380</v>
      </c>
      <c r="B145" s="93" t="s">
        <v>84</v>
      </c>
      <c r="C145" s="96">
        <v>40</v>
      </c>
      <c r="D145" s="83">
        <v>1.2</v>
      </c>
      <c r="E145" s="83">
        <v>4.2</v>
      </c>
      <c r="F145" s="83">
        <v>20.4</v>
      </c>
      <c r="G145" s="83">
        <v>124</v>
      </c>
      <c r="H145" s="83">
        <v>0.02</v>
      </c>
      <c r="I145" s="83">
        <v>0.1</v>
      </c>
      <c r="J145" s="83">
        <v>6</v>
      </c>
      <c r="K145" s="83">
        <v>0.4</v>
      </c>
    </row>
    <row r="146" spans="1:11" ht="12" customHeight="1">
      <c r="A146" s="91"/>
      <c r="B146" s="94"/>
      <c r="C146" s="97"/>
      <c r="D146" s="84"/>
      <c r="E146" s="84"/>
      <c r="F146" s="84"/>
      <c r="G146" s="84"/>
      <c r="H146" s="84"/>
      <c r="I146" s="84"/>
      <c r="J146" s="84"/>
      <c r="K146" s="84"/>
    </row>
    <row r="147" spans="1:11" ht="12" customHeight="1">
      <c r="A147" s="92"/>
      <c r="B147" s="95"/>
      <c r="C147" s="98"/>
      <c r="D147" s="85"/>
      <c r="E147" s="85"/>
      <c r="F147" s="85"/>
      <c r="G147" s="85"/>
      <c r="H147" s="85"/>
      <c r="I147" s="85"/>
      <c r="J147" s="85"/>
      <c r="K147" s="85"/>
    </row>
    <row r="148" spans="1:11" ht="12" customHeight="1">
      <c r="A148" s="2"/>
      <c r="B148" s="65" t="s">
        <v>14</v>
      </c>
      <c r="C148" s="2"/>
      <c r="D148" s="19">
        <f>SUM(D140:D147)</f>
        <v>11.149999999999999</v>
      </c>
      <c r="E148" s="19">
        <f>SUM(E140:E147)</f>
        <v>16.44</v>
      </c>
      <c r="F148" s="19">
        <f>SUM(F140:F147)</f>
        <v>86.63999999999999</v>
      </c>
      <c r="G148" s="19">
        <f>SUM(G142:G147)</f>
        <v>538.75</v>
      </c>
      <c r="H148" s="19">
        <f>SUM(H140:H147)</f>
        <v>0.15999999999999998</v>
      </c>
      <c r="I148" s="19">
        <f>SUM(I140:I147)</f>
        <v>3.33</v>
      </c>
      <c r="J148" s="19">
        <f>SUM(J140:J147)</f>
        <v>316.25</v>
      </c>
      <c r="K148" s="19">
        <f>SUM(K140:K147)</f>
        <v>1.67</v>
      </c>
    </row>
    <row r="149" spans="2:6" ht="12" customHeight="1">
      <c r="B149" s="64" t="s">
        <v>15</v>
      </c>
      <c r="C149" s="22"/>
      <c r="D149" s="12"/>
      <c r="E149" s="12"/>
      <c r="F149" s="12"/>
    </row>
    <row r="150" spans="1:11" ht="12" customHeight="1">
      <c r="A150" s="23">
        <v>229</v>
      </c>
      <c r="B150" s="65" t="s">
        <v>59</v>
      </c>
      <c r="C150" s="23">
        <v>50</v>
      </c>
      <c r="D150" s="12">
        <v>1.9</v>
      </c>
      <c r="E150" s="12">
        <v>8.9</v>
      </c>
      <c r="F150" s="12">
        <v>7.7</v>
      </c>
      <c r="G150" s="12">
        <v>119</v>
      </c>
      <c r="H150" s="12">
        <v>0.02</v>
      </c>
      <c r="I150" s="12">
        <v>7</v>
      </c>
      <c r="J150" s="12">
        <v>41</v>
      </c>
      <c r="K150" s="12">
        <v>0.7</v>
      </c>
    </row>
    <row r="151" spans="1:11" ht="12" customHeight="1">
      <c r="A151" s="15">
        <v>68</v>
      </c>
      <c r="B151" s="65" t="s">
        <v>96</v>
      </c>
      <c r="C151" s="15">
        <v>200</v>
      </c>
      <c r="D151" s="12">
        <v>3.2</v>
      </c>
      <c r="E151" s="12">
        <v>8.4</v>
      </c>
      <c r="F151" s="12">
        <v>26</v>
      </c>
      <c r="G151" s="12">
        <v>194</v>
      </c>
      <c r="H151" s="12">
        <v>1.4</v>
      </c>
      <c r="I151" s="12">
        <v>0.2</v>
      </c>
      <c r="J151" s="12">
        <v>1.88</v>
      </c>
      <c r="K151" s="12">
        <v>12.4</v>
      </c>
    </row>
    <row r="152" spans="1:11" ht="12" customHeight="1">
      <c r="A152" s="47">
        <v>204</v>
      </c>
      <c r="B152" s="75" t="s">
        <v>118</v>
      </c>
      <c r="C152" s="47">
        <v>75</v>
      </c>
      <c r="D152" s="46">
        <v>17.11</v>
      </c>
      <c r="E152" s="46">
        <v>14.88</v>
      </c>
      <c r="F152" s="46">
        <v>9.12</v>
      </c>
      <c r="G152" s="46">
        <v>238.39</v>
      </c>
      <c r="H152" s="46">
        <v>0.06</v>
      </c>
      <c r="I152" s="46">
        <v>0.96</v>
      </c>
      <c r="J152" s="46">
        <v>49.6</v>
      </c>
      <c r="K152" s="46">
        <v>1.44</v>
      </c>
    </row>
    <row r="153" spans="1:11" ht="12" customHeight="1">
      <c r="A153" s="15">
        <v>241</v>
      </c>
      <c r="B153" s="65" t="s">
        <v>47</v>
      </c>
      <c r="C153" s="15">
        <v>150</v>
      </c>
      <c r="D153" s="12">
        <v>4.2</v>
      </c>
      <c r="E153" s="12">
        <v>8.8</v>
      </c>
      <c r="F153" s="12">
        <v>21.8</v>
      </c>
      <c r="G153" s="12">
        <v>184</v>
      </c>
      <c r="H153" s="12">
        <v>0.18</v>
      </c>
      <c r="I153" s="12">
        <v>6.8</v>
      </c>
      <c r="J153" s="12">
        <v>52</v>
      </c>
      <c r="K153" s="12">
        <v>1.4</v>
      </c>
    </row>
    <row r="154" spans="1:11" ht="12" customHeight="1">
      <c r="A154" s="13">
        <v>108</v>
      </c>
      <c r="B154" s="62" t="s">
        <v>13</v>
      </c>
      <c r="C154" s="16">
        <v>30</v>
      </c>
      <c r="D154" s="12">
        <v>2.28</v>
      </c>
      <c r="E154" s="12">
        <v>0.24</v>
      </c>
      <c r="F154" s="12">
        <v>14.76</v>
      </c>
      <c r="G154" s="12">
        <v>70.5</v>
      </c>
      <c r="H154" s="12">
        <v>0.03</v>
      </c>
      <c r="I154" s="12">
        <v>0</v>
      </c>
      <c r="J154" s="12">
        <v>6</v>
      </c>
      <c r="K154" s="12">
        <v>0.48</v>
      </c>
    </row>
    <row r="155" spans="1:11" ht="12" customHeight="1">
      <c r="A155" s="15">
        <v>109</v>
      </c>
      <c r="B155" s="65" t="s">
        <v>16</v>
      </c>
      <c r="C155" s="15">
        <v>30</v>
      </c>
      <c r="D155" s="12">
        <v>3.3</v>
      </c>
      <c r="E155" s="12">
        <v>0.6</v>
      </c>
      <c r="F155" s="12">
        <v>16.7</v>
      </c>
      <c r="G155" s="12">
        <v>87</v>
      </c>
      <c r="H155" s="12">
        <v>0.09</v>
      </c>
      <c r="I155" s="12">
        <v>0</v>
      </c>
      <c r="J155" s="12">
        <v>17.5</v>
      </c>
      <c r="K155" s="12">
        <v>1.95</v>
      </c>
    </row>
    <row r="156" spans="1:11" ht="12" customHeight="1">
      <c r="A156" s="61">
        <v>289</v>
      </c>
      <c r="B156" s="70" t="s">
        <v>122</v>
      </c>
      <c r="C156" s="61">
        <v>200</v>
      </c>
      <c r="D156" s="25">
        <v>0.68</v>
      </c>
      <c r="E156" s="25"/>
      <c r="F156" s="25">
        <v>21.01</v>
      </c>
      <c r="G156" s="25">
        <v>46.87</v>
      </c>
      <c r="H156" s="25"/>
      <c r="I156" s="25"/>
      <c r="J156" s="25"/>
      <c r="K156" s="25"/>
    </row>
    <row r="157" spans="1:11" ht="12" customHeight="1">
      <c r="A157" s="2"/>
      <c r="B157" s="65" t="s">
        <v>17</v>
      </c>
      <c r="C157" s="2"/>
      <c r="D157" s="19">
        <f aca="true" t="shared" si="22" ref="D157:J157">SUM(D150:D156)</f>
        <v>32.67</v>
      </c>
      <c r="E157" s="19">
        <f t="shared" si="22"/>
        <v>41.82000000000001</v>
      </c>
      <c r="F157" s="19">
        <f t="shared" si="22"/>
        <v>117.09000000000002</v>
      </c>
      <c r="G157" s="19">
        <f t="shared" si="22"/>
        <v>939.76</v>
      </c>
      <c r="H157" s="19">
        <f t="shared" si="22"/>
        <v>1.78</v>
      </c>
      <c r="I157" s="19">
        <f t="shared" si="22"/>
        <v>14.96</v>
      </c>
      <c r="J157" s="19">
        <f t="shared" si="22"/>
        <v>167.98000000000002</v>
      </c>
      <c r="K157" s="19">
        <v>7.32</v>
      </c>
    </row>
    <row r="158" spans="1:11" ht="12" customHeight="1">
      <c r="A158" s="2"/>
      <c r="B158" s="71" t="s">
        <v>66</v>
      </c>
      <c r="C158" s="2"/>
      <c r="D158" s="19"/>
      <c r="E158" s="19"/>
      <c r="F158" s="19"/>
      <c r="G158" s="19"/>
      <c r="H158" s="19"/>
      <c r="I158" s="19"/>
      <c r="J158" s="19"/>
      <c r="K158" s="19"/>
    </row>
    <row r="159" spans="1:11" ht="12" customHeight="1">
      <c r="A159" s="6">
        <v>516</v>
      </c>
      <c r="B159" s="65" t="s">
        <v>123</v>
      </c>
      <c r="C159" s="6">
        <v>200</v>
      </c>
      <c r="D159" s="55">
        <v>1.36</v>
      </c>
      <c r="E159" s="55"/>
      <c r="F159" s="55">
        <v>29.02</v>
      </c>
      <c r="G159" s="56">
        <v>116.19</v>
      </c>
      <c r="H159" s="55">
        <v>0.08</v>
      </c>
      <c r="I159" s="55">
        <v>1.4</v>
      </c>
      <c r="J159" s="55">
        <v>240</v>
      </c>
      <c r="K159" s="55">
        <v>0.2</v>
      </c>
    </row>
    <row r="160" spans="1:11" ht="12" customHeight="1">
      <c r="A160" s="6">
        <v>312</v>
      </c>
      <c r="B160" s="65" t="s">
        <v>128</v>
      </c>
      <c r="C160" s="6">
        <v>50</v>
      </c>
      <c r="D160" s="55">
        <v>4.37</v>
      </c>
      <c r="E160" s="55">
        <v>7.07</v>
      </c>
      <c r="F160" s="55">
        <v>36.8</v>
      </c>
      <c r="G160" s="55">
        <v>228.2</v>
      </c>
      <c r="H160" s="55">
        <v>0.08</v>
      </c>
      <c r="I160" s="55">
        <v>0</v>
      </c>
      <c r="J160" s="55">
        <v>15.6</v>
      </c>
      <c r="K160" s="55">
        <v>0.84</v>
      </c>
    </row>
    <row r="161" spans="1:11" ht="12" customHeight="1">
      <c r="A161" s="2"/>
      <c r="B161" s="65" t="s">
        <v>69</v>
      </c>
      <c r="C161" s="2"/>
      <c r="D161" s="19">
        <f aca="true" t="shared" si="23" ref="D161:K161">SUM(D159:D160)</f>
        <v>5.73</v>
      </c>
      <c r="E161" s="19">
        <f t="shared" si="23"/>
        <v>7.07</v>
      </c>
      <c r="F161" s="19">
        <f t="shared" si="23"/>
        <v>65.82</v>
      </c>
      <c r="G161" s="19">
        <f t="shared" si="23"/>
        <v>344.39</v>
      </c>
      <c r="H161" s="19">
        <f t="shared" si="23"/>
        <v>0.16</v>
      </c>
      <c r="I161" s="19">
        <f t="shared" si="23"/>
        <v>1.4</v>
      </c>
      <c r="J161" s="19">
        <f t="shared" si="23"/>
        <v>255.6</v>
      </c>
      <c r="K161" s="19">
        <f t="shared" si="23"/>
        <v>1.04</v>
      </c>
    </row>
    <row r="162" spans="1:11" ht="12" customHeight="1">
      <c r="A162" s="2"/>
      <c r="B162" s="65" t="s">
        <v>18</v>
      </c>
      <c r="C162" s="2"/>
      <c r="D162" s="20">
        <f aca="true" t="shared" si="24" ref="D162:K162">SUM(D161+D157+D148)</f>
        <v>49.550000000000004</v>
      </c>
      <c r="E162" s="20">
        <f t="shared" si="24"/>
        <v>65.33000000000001</v>
      </c>
      <c r="F162" s="20">
        <f t="shared" si="24"/>
        <v>269.55</v>
      </c>
      <c r="G162" s="20">
        <f t="shared" si="24"/>
        <v>1822.9</v>
      </c>
      <c r="H162" s="20">
        <f t="shared" si="24"/>
        <v>2.1</v>
      </c>
      <c r="I162" s="20">
        <f t="shared" si="24"/>
        <v>19.689999999999998</v>
      </c>
      <c r="J162" s="20">
        <f t="shared" si="24"/>
        <v>739.83</v>
      </c>
      <c r="K162" s="20">
        <f t="shared" si="24"/>
        <v>10.03</v>
      </c>
    </row>
    <row r="163" spans="1:11" ht="12" customHeight="1">
      <c r="A163" s="6"/>
      <c r="B163" s="63" t="s">
        <v>28</v>
      </c>
      <c r="C163" s="7"/>
      <c r="D163" s="8"/>
      <c r="E163" s="8"/>
      <c r="F163" s="8"/>
      <c r="G163" s="8"/>
      <c r="H163" s="8"/>
      <c r="I163" s="8"/>
      <c r="J163" s="8"/>
      <c r="K163" s="8"/>
    </row>
    <row r="164" spans="2:6" ht="12" customHeight="1">
      <c r="B164" s="64" t="s">
        <v>12</v>
      </c>
      <c r="C164" s="22"/>
      <c r="D164" s="12"/>
      <c r="E164" s="12"/>
      <c r="F164" s="12"/>
    </row>
    <row r="165" spans="1:11" ht="12" customHeight="1">
      <c r="A165" s="15">
        <v>112</v>
      </c>
      <c r="B165" s="65" t="s">
        <v>97</v>
      </c>
      <c r="C165" s="15">
        <v>200</v>
      </c>
      <c r="D165" s="12">
        <v>10.9</v>
      </c>
      <c r="E165" s="12">
        <v>16.08</v>
      </c>
      <c r="F165" s="12">
        <v>46.4</v>
      </c>
      <c r="G165" s="12">
        <v>373.8</v>
      </c>
      <c r="H165" s="12">
        <v>0.24</v>
      </c>
      <c r="I165" s="12">
        <v>1.7</v>
      </c>
      <c r="J165" s="12">
        <v>172.5</v>
      </c>
      <c r="K165" s="12">
        <v>1.83</v>
      </c>
    </row>
    <row r="166" spans="1:11" ht="12" customHeight="1">
      <c r="A166" s="15">
        <v>269</v>
      </c>
      <c r="B166" s="65" t="s">
        <v>35</v>
      </c>
      <c r="C166" s="15">
        <v>200</v>
      </c>
      <c r="D166" s="12">
        <v>3.6</v>
      </c>
      <c r="E166" s="12">
        <v>3.3</v>
      </c>
      <c r="F166" s="12">
        <v>25</v>
      </c>
      <c r="G166" s="12">
        <v>144</v>
      </c>
      <c r="H166" s="12">
        <v>0.04</v>
      </c>
      <c r="I166" s="12">
        <v>1.3</v>
      </c>
      <c r="J166" s="12">
        <v>124</v>
      </c>
      <c r="K166" s="12">
        <v>0.8</v>
      </c>
    </row>
    <row r="167" spans="1:11" ht="12" customHeight="1">
      <c r="A167" s="13">
        <v>108</v>
      </c>
      <c r="B167" s="62" t="s">
        <v>13</v>
      </c>
      <c r="C167" s="16">
        <v>20</v>
      </c>
      <c r="D167" s="12">
        <v>1.52</v>
      </c>
      <c r="E167" s="12">
        <v>0.16</v>
      </c>
      <c r="F167" s="12">
        <v>9.84</v>
      </c>
      <c r="G167" s="12">
        <v>47</v>
      </c>
      <c r="H167" s="12">
        <v>0.02</v>
      </c>
      <c r="I167" s="12">
        <v>0</v>
      </c>
      <c r="J167" s="12">
        <v>4</v>
      </c>
      <c r="K167" s="12">
        <v>0.32</v>
      </c>
    </row>
    <row r="168" spans="1:11" ht="12" customHeight="1">
      <c r="A168" s="13">
        <v>377</v>
      </c>
      <c r="B168" s="62" t="s">
        <v>89</v>
      </c>
      <c r="C168" s="16">
        <v>10</v>
      </c>
      <c r="D168" s="12">
        <v>0.03</v>
      </c>
      <c r="E168" s="12">
        <v>4.13</v>
      </c>
      <c r="F168" s="12">
        <v>0.04</v>
      </c>
      <c r="G168" s="12">
        <v>37.4</v>
      </c>
      <c r="H168" s="12">
        <v>0</v>
      </c>
      <c r="I168" s="12">
        <v>0</v>
      </c>
      <c r="J168" s="12">
        <v>0.6</v>
      </c>
      <c r="K168" s="12">
        <v>0.01</v>
      </c>
    </row>
    <row r="169" spans="1:11" ht="12" customHeight="1">
      <c r="A169" s="6">
        <v>112</v>
      </c>
      <c r="B169" s="65" t="s">
        <v>55</v>
      </c>
      <c r="C169" s="6">
        <v>100</v>
      </c>
      <c r="D169" s="12">
        <v>1.2</v>
      </c>
      <c r="E169" s="12">
        <v>0.6</v>
      </c>
      <c r="F169" s="12">
        <v>12.15</v>
      </c>
      <c r="G169" s="12">
        <v>70.5</v>
      </c>
      <c r="H169" s="12">
        <v>0.06</v>
      </c>
      <c r="I169" s="12">
        <v>90</v>
      </c>
      <c r="J169" s="12">
        <v>51</v>
      </c>
      <c r="K169" s="12">
        <v>0.45</v>
      </c>
    </row>
    <row r="170" spans="1:11" ht="12" customHeight="1">
      <c r="A170" s="2"/>
      <c r="B170" s="65" t="s">
        <v>14</v>
      </c>
      <c r="C170" s="2"/>
      <c r="D170" s="19">
        <f aca="true" t="shared" si="25" ref="D170:K170">SUM(D165:D169)</f>
        <v>17.25</v>
      </c>
      <c r="E170" s="19">
        <f t="shared" si="25"/>
        <v>24.27</v>
      </c>
      <c r="F170" s="19">
        <f t="shared" si="25"/>
        <v>93.43000000000002</v>
      </c>
      <c r="G170" s="19">
        <f t="shared" si="25"/>
        <v>672.6999999999999</v>
      </c>
      <c r="H170" s="19">
        <f t="shared" si="25"/>
        <v>0.36</v>
      </c>
      <c r="I170" s="19">
        <f t="shared" si="25"/>
        <v>93</v>
      </c>
      <c r="J170" s="19">
        <f t="shared" si="25"/>
        <v>352.1</v>
      </c>
      <c r="K170" s="19">
        <f t="shared" si="25"/>
        <v>3.4099999999999997</v>
      </c>
    </row>
    <row r="171" spans="2:6" ht="12" customHeight="1">
      <c r="B171" s="64" t="s">
        <v>15</v>
      </c>
      <c r="C171" s="22"/>
      <c r="D171" s="12"/>
      <c r="E171" s="12"/>
      <c r="F171" s="12"/>
    </row>
    <row r="172" spans="1:11" ht="12" customHeight="1">
      <c r="A172" s="15">
        <v>28</v>
      </c>
      <c r="B172" s="65" t="s">
        <v>105</v>
      </c>
      <c r="C172" s="52">
        <v>50</v>
      </c>
      <c r="D172" s="12">
        <v>0.8</v>
      </c>
      <c r="E172" s="12">
        <v>0.1</v>
      </c>
      <c r="F172" s="12">
        <v>2.5</v>
      </c>
      <c r="G172" s="12">
        <v>14</v>
      </c>
      <c r="H172" s="12">
        <v>0.03</v>
      </c>
      <c r="I172" s="12">
        <v>10</v>
      </c>
      <c r="J172" s="12">
        <v>23</v>
      </c>
      <c r="K172" s="12">
        <v>0.6</v>
      </c>
    </row>
    <row r="173" spans="1:11" ht="12" customHeight="1">
      <c r="A173" s="23">
        <v>45</v>
      </c>
      <c r="B173" s="65" t="s">
        <v>104</v>
      </c>
      <c r="C173" s="23">
        <v>200</v>
      </c>
      <c r="D173" s="12">
        <v>2.3</v>
      </c>
      <c r="E173" s="12">
        <v>4.25</v>
      </c>
      <c r="F173" s="12">
        <v>15.13</v>
      </c>
      <c r="G173" s="12">
        <v>108</v>
      </c>
      <c r="H173" s="12">
        <v>0.2</v>
      </c>
      <c r="I173" s="12">
        <v>8.68</v>
      </c>
      <c r="J173" s="12">
        <v>41.5</v>
      </c>
      <c r="K173" s="12">
        <v>1.8</v>
      </c>
    </row>
    <row r="174" spans="1:11" ht="12" customHeight="1">
      <c r="A174" s="15">
        <v>202</v>
      </c>
      <c r="B174" s="65" t="s">
        <v>51</v>
      </c>
      <c r="C174" s="15">
        <v>75</v>
      </c>
      <c r="D174" s="12">
        <v>11.4</v>
      </c>
      <c r="E174" s="12">
        <v>18.36</v>
      </c>
      <c r="F174" s="12">
        <v>13.68</v>
      </c>
      <c r="G174" s="12">
        <v>265.2</v>
      </c>
      <c r="H174" s="12">
        <v>0.06</v>
      </c>
      <c r="I174" s="12">
        <v>0.96</v>
      </c>
      <c r="J174" s="12">
        <v>25.2</v>
      </c>
      <c r="K174" s="12">
        <v>1.8</v>
      </c>
    </row>
    <row r="175" spans="1:11" ht="12" customHeight="1">
      <c r="A175" s="15">
        <v>219</v>
      </c>
      <c r="B175" s="65" t="s">
        <v>90</v>
      </c>
      <c r="C175" s="15">
        <v>150</v>
      </c>
      <c r="D175" s="12">
        <v>7.4</v>
      </c>
      <c r="E175" s="12">
        <v>7.2</v>
      </c>
      <c r="F175" s="12">
        <v>7.8</v>
      </c>
      <c r="G175" s="12">
        <v>126</v>
      </c>
      <c r="H175" s="12">
        <v>0.08</v>
      </c>
      <c r="I175" s="12">
        <v>34</v>
      </c>
      <c r="J175" s="12">
        <v>122</v>
      </c>
      <c r="K175" s="12">
        <v>2</v>
      </c>
    </row>
    <row r="176" spans="1:11" ht="12" customHeight="1">
      <c r="A176" s="15">
        <v>108</v>
      </c>
      <c r="B176" s="65" t="s">
        <v>13</v>
      </c>
      <c r="C176" s="15">
        <v>100</v>
      </c>
      <c r="D176" s="12">
        <v>7.6</v>
      </c>
      <c r="E176" s="12">
        <v>0.8</v>
      </c>
      <c r="F176" s="12">
        <v>49.2</v>
      </c>
      <c r="G176" s="12">
        <v>235</v>
      </c>
      <c r="H176" s="12">
        <v>0.11</v>
      </c>
      <c r="I176" s="12">
        <v>0</v>
      </c>
      <c r="J176" s="12">
        <v>20</v>
      </c>
      <c r="K176" s="12">
        <v>1.1</v>
      </c>
    </row>
    <row r="177" spans="1:11" ht="12" customHeight="1">
      <c r="A177" s="15">
        <v>109</v>
      </c>
      <c r="B177" s="65" t="s">
        <v>16</v>
      </c>
      <c r="C177" s="6">
        <v>70</v>
      </c>
      <c r="D177" s="12">
        <v>4.62</v>
      </c>
      <c r="E177" s="12">
        <v>0.84</v>
      </c>
      <c r="F177" s="12">
        <v>23.38</v>
      </c>
      <c r="G177" s="12">
        <v>121.8</v>
      </c>
      <c r="H177" s="12">
        <v>0.126</v>
      </c>
      <c r="I177" s="12">
        <v>0</v>
      </c>
      <c r="J177" s="12">
        <v>24.5</v>
      </c>
      <c r="K177" s="12">
        <v>2.73</v>
      </c>
    </row>
    <row r="178" spans="1:11" ht="12" customHeight="1">
      <c r="A178" s="13">
        <v>287</v>
      </c>
      <c r="B178" s="65" t="s">
        <v>60</v>
      </c>
      <c r="C178" s="15">
        <v>200</v>
      </c>
      <c r="D178" s="12">
        <v>1.4</v>
      </c>
      <c r="E178" s="12">
        <v>1.6</v>
      </c>
      <c r="F178" s="12">
        <v>17.35</v>
      </c>
      <c r="G178" s="12">
        <v>89.32</v>
      </c>
      <c r="H178" s="12">
        <v>0.01</v>
      </c>
      <c r="I178" s="12">
        <v>0.5</v>
      </c>
      <c r="J178" s="12">
        <v>28</v>
      </c>
      <c r="K178" s="12">
        <v>1.5</v>
      </c>
    </row>
    <row r="179" spans="1:11" ht="12" customHeight="1">
      <c r="A179" s="2"/>
      <c r="B179" s="65" t="s">
        <v>17</v>
      </c>
      <c r="C179" s="2"/>
      <c r="D179" s="19">
        <f aca="true" t="shared" si="26" ref="D179:K179">SUM(D172:D178)</f>
        <v>35.519999999999996</v>
      </c>
      <c r="E179" s="19">
        <f t="shared" si="26"/>
        <v>33.15</v>
      </c>
      <c r="F179" s="19">
        <f t="shared" si="26"/>
        <v>129.04</v>
      </c>
      <c r="G179" s="19">
        <f t="shared" si="26"/>
        <v>959.3199999999999</v>
      </c>
      <c r="H179" s="19">
        <f t="shared" si="26"/>
        <v>0.6160000000000001</v>
      </c>
      <c r="I179" s="19">
        <f t="shared" si="26"/>
        <v>54.14</v>
      </c>
      <c r="J179" s="19">
        <f t="shared" si="26"/>
        <v>284.2</v>
      </c>
      <c r="K179" s="19">
        <f t="shared" si="26"/>
        <v>11.530000000000001</v>
      </c>
    </row>
    <row r="180" spans="1:11" ht="12" customHeight="1">
      <c r="A180" s="2"/>
      <c r="B180" s="71" t="s">
        <v>66</v>
      </c>
      <c r="C180" s="2"/>
      <c r="D180" s="19"/>
      <c r="E180" s="19"/>
      <c r="F180" s="19"/>
      <c r="G180" s="19"/>
      <c r="H180" s="19"/>
      <c r="I180" s="19"/>
      <c r="J180" s="19"/>
      <c r="K180" s="19"/>
    </row>
    <row r="181" spans="1:11" ht="12" customHeight="1">
      <c r="A181" s="13">
        <v>293</v>
      </c>
      <c r="B181" s="65" t="s">
        <v>20</v>
      </c>
      <c r="C181" s="15">
        <v>200</v>
      </c>
      <c r="D181" s="12">
        <v>2</v>
      </c>
      <c r="E181" s="12">
        <v>0.2</v>
      </c>
      <c r="F181" s="12">
        <v>5.8</v>
      </c>
      <c r="G181" s="12">
        <v>36</v>
      </c>
      <c r="H181" s="12">
        <v>0.02</v>
      </c>
      <c r="I181" s="12">
        <v>4</v>
      </c>
      <c r="J181" s="12">
        <v>14</v>
      </c>
      <c r="K181" s="12">
        <v>2.8</v>
      </c>
    </row>
    <row r="182" spans="1:11" ht="12" customHeight="1">
      <c r="A182" s="2">
        <v>589</v>
      </c>
      <c r="B182" s="65" t="s">
        <v>70</v>
      </c>
      <c r="C182" s="2">
        <v>80</v>
      </c>
      <c r="D182" s="57">
        <v>4.72</v>
      </c>
      <c r="E182" s="57">
        <v>3.76</v>
      </c>
      <c r="F182" s="57">
        <v>60</v>
      </c>
      <c r="G182" s="57">
        <v>293</v>
      </c>
      <c r="H182" s="57">
        <v>0.07</v>
      </c>
      <c r="I182" s="57">
        <v>0</v>
      </c>
      <c r="J182" s="57">
        <v>8.8</v>
      </c>
      <c r="K182" s="57">
        <v>0.69</v>
      </c>
    </row>
    <row r="183" spans="1:11" ht="12" customHeight="1">
      <c r="A183" s="2"/>
      <c r="B183" s="65" t="s">
        <v>69</v>
      </c>
      <c r="C183" s="2"/>
      <c r="D183" s="19">
        <f>SUM(D181:D182)</f>
        <v>6.72</v>
      </c>
      <c r="E183" s="19">
        <f aca="true" t="shared" si="27" ref="E183:K183">SUM(E181:E182)</f>
        <v>3.96</v>
      </c>
      <c r="F183" s="19">
        <f t="shared" si="27"/>
        <v>65.8</v>
      </c>
      <c r="G183" s="19">
        <f t="shared" si="27"/>
        <v>329</v>
      </c>
      <c r="H183" s="19">
        <f t="shared" si="27"/>
        <v>0.09000000000000001</v>
      </c>
      <c r="I183" s="19">
        <f t="shared" si="27"/>
        <v>4</v>
      </c>
      <c r="J183" s="19">
        <f t="shared" si="27"/>
        <v>22.8</v>
      </c>
      <c r="K183" s="19">
        <f t="shared" si="27"/>
        <v>3.4899999999999998</v>
      </c>
    </row>
    <row r="184" spans="1:11" ht="12" customHeight="1">
      <c r="A184" s="2"/>
      <c r="B184" s="65" t="s">
        <v>18</v>
      </c>
      <c r="C184" s="2"/>
      <c r="D184" s="20">
        <f aca="true" t="shared" si="28" ref="D184:K184">SUM(D183+D179+D170)</f>
        <v>59.489999999999995</v>
      </c>
      <c r="E184" s="20">
        <f t="shared" si="28"/>
        <v>61.379999999999995</v>
      </c>
      <c r="F184" s="20">
        <f t="shared" si="28"/>
        <v>288.27</v>
      </c>
      <c r="G184" s="20">
        <f t="shared" si="28"/>
        <v>1961.02</v>
      </c>
      <c r="H184" s="20">
        <f t="shared" si="28"/>
        <v>1.066</v>
      </c>
      <c r="I184" s="20">
        <f t="shared" si="28"/>
        <v>151.14</v>
      </c>
      <c r="J184" s="20">
        <f t="shared" si="28"/>
        <v>659.1</v>
      </c>
      <c r="K184" s="20">
        <f t="shared" si="28"/>
        <v>18.43</v>
      </c>
    </row>
    <row r="185" spans="1:11" ht="12" customHeight="1">
      <c r="A185" s="6"/>
      <c r="B185" s="63" t="s">
        <v>29</v>
      </c>
      <c r="C185" s="7"/>
      <c r="D185" s="8"/>
      <c r="E185" s="8"/>
      <c r="F185" s="8"/>
      <c r="G185" s="8"/>
      <c r="H185" s="8"/>
      <c r="I185" s="8"/>
      <c r="J185" s="8"/>
      <c r="K185" s="8"/>
    </row>
    <row r="186" spans="2:6" ht="12" customHeight="1">
      <c r="B186" s="64" t="s">
        <v>12</v>
      </c>
      <c r="C186" s="22"/>
      <c r="D186" s="12"/>
      <c r="E186" s="12"/>
      <c r="F186" s="12"/>
    </row>
    <row r="187" spans="1:11" ht="12" customHeight="1">
      <c r="A187" s="15">
        <v>108</v>
      </c>
      <c r="B187" s="65" t="s">
        <v>98</v>
      </c>
      <c r="C187" s="15">
        <v>250</v>
      </c>
      <c r="D187" s="12">
        <v>32</v>
      </c>
      <c r="E187" s="12">
        <v>33.6</v>
      </c>
      <c r="F187" s="12">
        <v>31.87</v>
      </c>
      <c r="G187" s="12">
        <v>567</v>
      </c>
      <c r="H187" s="12">
        <v>0.09</v>
      </c>
      <c r="I187" s="12">
        <v>0.8</v>
      </c>
      <c r="J187" s="12">
        <v>396</v>
      </c>
      <c r="K187" s="12">
        <v>1.33</v>
      </c>
    </row>
    <row r="188" spans="1:11" ht="12" customHeight="1">
      <c r="A188" s="26">
        <v>469</v>
      </c>
      <c r="B188" s="73" t="s">
        <v>99</v>
      </c>
      <c r="C188" s="27">
        <v>20</v>
      </c>
      <c r="D188" s="12">
        <v>0.1</v>
      </c>
      <c r="E188" s="12">
        <v>0.01</v>
      </c>
      <c r="F188" s="12">
        <v>3.37</v>
      </c>
      <c r="G188" s="28">
        <v>13.96</v>
      </c>
      <c r="H188" s="12">
        <v>0</v>
      </c>
      <c r="I188" s="29">
        <v>0.06</v>
      </c>
      <c r="J188" s="12">
        <v>3.62</v>
      </c>
      <c r="K188" s="12">
        <v>0.07</v>
      </c>
    </row>
    <row r="189" spans="1:11" ht="12" customHeight="1">
      <c r="A189" s="13">
        <v>287</v>
      </c>
      <c r="B189" s="65" t="s">
        <v>60</v>
      </c>
      <c r="C189" s="15">
        <v>200</v>
      </c>
      <c r="D189" s="12">
        <v>3.2</v>
      </c>
      <c r="E189" s="12">
        <v>2.7</v>
      </c>
      <c r="F189" s="12">
        <v>15.9</v>
      </c>
      <c r="G189" s="12">
        <v>79</v>
      </c>
      <c r="H189" s="12">
        <v>0.04</v>
      </c>
      <c r="I189" s="12">
        <v>1.3</v>
      </c>
      <c r="J189" s="12">
        <v>126</v>
      </c>
      <c r="K189" s="12">
        <v>0.1</v>
      </c>
    </row>
    <row r="190" spans="1:11" ht="12" customHeight="1">
      <c r="A190" s="13">
        <v>108</v>
      </c>
      <c r="B190" s="62" t="s">
        <v>13</v>
      </c>
      <c r="C190" s="16">
        <v>20</v>
      </c>
      <c r="D190" s="12">
        <v>1.52</v>
      </c>
      <c r="E190" s="12">
        <v>0.16</v>
      </c>
      <c r="F190" s="12">
        <v>9.84</v>
      </c>
      <c r="G190" s="12">
        <v>47</v>
      </c>
      <c r="H190" s="12">
        <v>0.02</v>
      </c>
      <c r="I190" s="12">
        <v>0</v>
      </c>
      <c r="J190" s="12">
        <v>4</v>
      </c>
      <c r="K190" s="12">
        <v>0.32</v>
      </c>
    </row>
    <row r="191" spans="1:11" ht="12" customHeight="1">
      <c r="A191" s="13"/>
      <c r="B191" s="62" t="s">
        <v>83</v>
      </c>
      <c r="C191" s="16">
        <v>50</v>
      </c>
      <c r="D191" s="12">
        <v>2.56</v>
      </c>
      <c r="E191" s="12">
        <v>2.61</v>
      </c>
      <c r="F191" s="12">
        <v>0</v>
      </c>
      <c r="G191" s="12">
        <v>34.3</v>
      </c>
      <c r="H191" s="12">
        <v>0.003</v>
      </c>
      <c r="I191" s="12">
        <v>0.07</v>
      </c>
      <c r="J191" s="12">
        <v>90</v>
      </c>
      <c r="K191" s="12">
        <v>0.09</v>
      </c>
    </row>
    <row r="192" spans="1:11" ht="12" customHeight="1">
      <c r="A192" s="2"/>
      <c r="B192" s="65" t="s">
        <v>14</v>
      </c>
      <c r="C192" s="2"/>
      <c r="D192" s="19">
        <f aca="true" t="shared" si="29" ref="D192:K192">SUM(D187:D191)</f>
        <v>39.38000000000001</v>
      </c>
      <c r="E192" s="19">
        <f t="shared" si="29"/>
        <v>39.08</v>
      </c>
      <c r="F192" s="19">
        <f t="shared" si="29"/>
        <v>60.980000000000004</v>
      </c>
      <c r="G192" s="19">
        <f t="shared" si="29"/>
        <v>741.26</v>
      </c>
      <c r="H192" s="19">
        <f t="shared" si="29"/>
        <v>0.153</v>
      </c>
      <c r="I192" s="19">
        <f t="shared" si="29"/>
        <v>2.23</v>
      </c>
      <c r="J192" s="19">
        <f t="shared" si="29"/>
        <v>619.62</v>
      </c>
      <c r="K192" s="19">
        <f t="shared" si="29"/>
        <v>1.9100000000000004</v>
      </c>
    </row>
    <row r="193" spans="2:6" ht="12" customHeight="1">
      <c r="B193" s="64" t="s">
        <v>15</v>
      </c>
      <c r="C193" s="22"/>
      <c r="D193" s="12"/>
      <c r="E193" s="12"/>
      <c r="F193" s="12"/>
    </row>
    <row r="194" spans="1:11" ht="12" customHeight="1">
      <c r="A194" s="15">
        <v>106</v>
      </c>
      <c r="B194" s="65" t="s">
        <v>79</v>
      </c>
      <c r="C194" s="52">
        <v>50</v>
      </c>
      <c r="D194" s="12">
        <v>1.1</v>
      </c>
      <c r="E194" s="12">
        <v>0.2</v>
      </c>
      <c r="F194" s="12">
        <v>3.8</v>
      </c>
      <c r="G194" s="12">
        <v>24</v>
      </c>
      <c r="H194" s="12">
        <v>0.06</v>
      </c>
      <c r="I194" s="12">
        <v>25</v>
      </c>
      <c r="J194" s="12">
        <v>14</v>
      </c>
      <c r="K194" s="12">
        <v>0.9</v>
      </c>
    </row>
    <row r="195" spans="1:11" ht="12" customHeight="1">
      <c r="A195" s="15">
        <v>63</v>
      </c>
      <c r="B195" s="65" t="s">
        <v>38</v>
      </c>
      <c r="C195" s="15">
        <v>250</v>
      </c>
      <c r="D195" s="12">
        <v>1.75</v>
      </c>
      <c r="E195" s="12">
        <v>4.98</v>
      </c>
      <c r="F195" s="12">
        <v>7.78</v>
      </c>
      <c r="G195" s="12">
        <v>83</v>
      </c>
      <c r="H195" s="12">
        <v>0.06</v>
      </c>
      <c r="I195" s="12">
        <v>18.48</v>
      </c>
      <c r="J195" s="12">
        <v>34</v>
      </c>
      <c r="K195" s="12">
        <v>0.8</v>
      </c>
    </row>
    <row r="196" spans="1:11" ht="12" customHeight="1">
      <c r="A196" s="15">
        <v>206</v>
      </c>
      <c r="B196" s="65" t="s">
        <v>100</v>
      </c>
      <c r="C196" s="15">
        <v>200</v>
      </c>
      <c r="D196" s="12">
        <v>24.48</v>
      </c>
      <c r="E196" s="12">
        <v>15.24</v>
      </c>
      <c r="F196" s="12">
        <v>2.52</v>
      </c>
      <c r="G196" s="12">
        <v>244.8</v>
      </c>
      <c r="H196" s="12">
        <v>0.06</v>
      </c>
      <c r="I196" s="12">
        <v>11</v>
      </c>
      <c r="J196" s="12">
        <v>10.8</v>
      </c>
      <c r="K196" s="12">
        <v>2.4</v>
      </c>
    </row>
    <row r="197" spans="1:11" ht="12" customHeight="1">
      <c r="A197" s="15">
        <v>108</v>
      </c>
      <c r="B197" s="65" t="s">
        <v>13</v>
      </c>
      <c r="C197" s="15">
        <v>70</v>
      </c>
      <c r="D197" s="12">
        <v>5.34</v>
      </c>
      <c r="E197" s="12">
        <v>0.56</v>
      </c>
      <c r="F197" s="12">
        <v>34.44</v>
      </c>
      <c r="G197" s="12">
        <v>164.5</v>
      </c>
      <c r="H197" s="12">
        <v>0.08</v>
      </c>
      <c r="I197" s="12">
        <v>0</v>
      </c>
      <c r="J197" s="12">
        <v>14</v>
      </c>
      <c r="K197" s="12">
        <v>0.77</v>
      </c>
    </row>
    <row r="198" spans="1:11" ht="12" customHeight="1">
      <c r="A198" s="15">
        <v>109</v>
      </c>
      <c r="B198" s="65" t="s">
        <v>16</v>
      </c>
      <c r="C198" s="6">
        <v>100</v>
      </c>
      <c r="D198" s="12">
        <v>6.6</v>
      </c>
      <c r="E198" s="12">
        <v>1.2</v>
      </c>
      <c r="F198" s="12">
        <v>33.4</v>
      </c>
      <c r="G198" s="12">
        <v>174</v>
      </c>
      <c r="H198" s="12">
        <v>0.18</v>
      </c>
      <c r="I198" s="12">
        <v>0</v>
      </c>
      <c r="J198" s="12">
        <v>35</v>
      </c>
      <c r="K198" s="12">
        <v>3.9</v>
      </c>
    </row>
    <row r="199" spans="1:11" ht="12" customHeight="1">
      <c r="A199" s="90">
        <v>293</v>
      </c>
      <c r="B199" s="102" t="s">
        <v>82</v>
      </c>
      <c r="C199" s="99">
        <v>200</v>
      </c>
      <c r="D199" s="83">
        <v>2</v>
      </c>
      <c r="E199" s="83">
        <v>0.2</v>
      </c>
      <c r="F199" s="83">
        <v>5.8</v>
      </c>
      <c r="G199" s="83">
        <v>36</v>
      </c>
      <c r="H199" s="83">
        <v>0.02</v>
      </c>
      <c r="I199" s="83">
        <v>4</v>
      </c>
      <c r="J199" s="83">
        <v>14</v>
      </c>
      <c r="K199" s="83">
        <v>2.8</v>
      </c>
    </row>
    <row r="200" spans="1:11" ht="12" customHeight="1">
      <c r="A200" s="91"/>
      <c r="B200" s="103"/>
      <c r="C200" s="100"/>
      <c r="D200" s="84"/>
      <c r="E200" s="84"/>
      <c r="F200" s="84"/>
      <c r="G200" s="84"/>
      <c r="H200" s="84"/>
      <c r="I200" s="84"/>
      <c r="J200" s="84"/>
      <c r="K200" s="84"/>
    </row>
    <row r="201" spans="1:11" ht="12" customHeight="1">
      <c r="A201" s="92"/>
      <c r="B201" s="104"/>
      <c r="C201" s="101"/>
      <c r="D201" s="85"/>
      <c r="E201" s="85"/>
      <c r="F201" s="85"/>
      <c r="G201" s="85"/>
      <c r="H201" s="85"/>
      <c r="I201" s="85"/>
      <c r="J201" s="85"/>
      <c r="K201" s="85"/>
    </row>
    <row r="202" spans="1:11" ht="12" customHeight="1">
      <c r="A202" s="2"/>
      <c r="B202" s="65" t="s">
        <v>17</v>
      </c>
      <c r="C202" s="2"/>
      <c r="D202" s="19">
        <f aca="true" t="shared" si="30" ref="D202:K202">SUM(D194:D201)</f>
        <v>41.27</v>
      </c>
      <c r="E202" s="19">
        <f t="shared" si="30"/>
        <v>22.38</v>
      </c>
      <c r="F202" s="19">
        <f t="shared" si="30"/>
        <v>87.74</v>
      </c>
      <c r="G202" s="19">
        <f t="shared" si="30"/>
        <v>726.3</v>
      </c>
      <c r="H202" s="19">
        <f t="shared" si="30"/>
        <v>0.46</v>
      </c>
      <c r="I202" s="19">
        <f t="shared" si="30"/>
        <v>58.480000000000004</v>
      </c>
      <c r="J202" s="19">
        <f t="shared" si="30"/>
        <v>121.8</v>
      </c>
      <c r="K202" s="19">
        <f t="shared" si="30"/>
        <v>11.57</v>
      </c>
    </row>
    <row r="203" spans="1:11" ht="12" customHeight="1">
      <c r="A203" s="2"/>
      <c r="B203" s="69" t="s">
        <v>66</v>
      </c>
      <c r="C203" s="2"/>
      <c r="D203" s="19"/>
      <c r="E203" s="19"/>
      <c r="F203" s="19"/>
      <c r="G203" s="19"/>
      <c r="H203" s="19"/>
      <c r="I203" s="19"/>
      <c r="J203" s="19"/>
      <c r="K203" s="19"/>
    </row>
    <row r="204" spans="2:11" ht="12" customHeight="1">
      <c r="B204" s="65" t="s">
        <v>65</v>
      </c>
      <c r="C204" s="15">
        <v>100</v>
      </c>
      <c r="D204" s="12">
        <v>10</v>
      </c>
      <c r="E204" s="12">
        <v>6.4</v>
      </c>
      <c r="F204" s="12">
        <v>17</v>
      </c>
      <c r="G204" s="12">
        <v>174</v>
      </c>
      <c r="H204" s="12">
        <v>0.06</v>
      </c>
      <c r="I204" s="12">
        <v>1.2</v>
      </c>
      <c r="J204" s="12">
        <v>238</v>
      </c>
      <c r="K204" s="12">
        <v>0.2</v>
      </c>
    </row>
    <row r="205" spans="1:11" ht="12" customHeight="1">
      <c r="A205" s="2"/>
      <c r="B205" s="65" t="s">
        <v>74</v>
      </c>
      <c r="C205" s="2">
        <v>50</v>
      </c>
      <c r="D205" s="57">
        <v>1.82</v>
      </c>
      <c r="E205" s="57">
        <v>2.15</v>
      </c>
      <c r="F205" s="57">
        <v>50.25</v>
      </c>
      <c r="G205" s="57">
        <v>227.5</v>
      </c>
      <c r="H205" s="57">
        <v>0.03</v>
      </c>
      <c r="I205" s="57">
        <v>0</v>
      </c>
      <c r="J205" s="57">
        <v>10.4</v>
      </c>
      <c r="K205" s="57">
        <v>0.98</v>
      </c>
    </row>
    <row r="206" spans="1:11" ht="12" customHeight="1">
      <c r="A206" s="2"/>
      <c r="B206" s="76" t="s">
        <v>69</v>
      </c>
      <c r="C206" s="2"/>
      <c r="D206" s="19">
        <f>SUM(D204:D205)</f>
        <v>11.82</v>
      </c>
      <c r="E206" s="19">
        <f aca="true" t="shared" si="31" ref="E206:K206">SUM(E204:E205)</f>
        <v>8.55</v>
      </c>
      <c r="F206" s="19">
        <f t="shared" si="31"/>
        <v>67.25</v>
      </c>
      <c r="G206" s="19">
        <f t="shared" si="31"/>
        <v>401.5</v>
      </c>
      <c r="H206" s="19">
        <f t="shared" si="31"/>
        <v>0.09</v>
      </c>
      <c r="I206" s="19">
        <f t="shared" si="31"/>
        <v>1.2</v>
      </c>
      <c r="J206" s="19">
        <f t="shared" si="31"/>
        <v>248.4</v>
      </c>
      <c r="K206" s="19">
        <f t="shared" si="31"/>
        <v>1.18</v>
      </c>
    </row>
    <row r="207" spans="1:11" ht="12.75">
      <c r="A207" s="2"/>
      <c r="B207" s="65" t="s">
        <v>18</v>
      </c>
      <c r="C207" s="2"/>
      <c r="D207" s="20">
        <f aca="true" t="shared" si="32" ref="D207:K207">SUM(D206+D202+D192)</f>
        <v>92.47000000000001</v>
      </c>
      <c r="E207" s="20">
        <f t="shared" si="32"/>
        <v>70.00999999999999</v>
      </c>
      <c r="F207" s="20">
        <f t="shared" si="32"/>
        <v>215.97000000000003</v>
      </c>
      <c r="G207" s="20">
        <f t="shared" si="32"/>
        <v>1869.06</v>
      </c>
      <c r="H207" s="20">
        <f t="shared" si="32"/>
        <v>0.7030000000000001</v>
      </c>
      <c r="I207" s="20">
        <f t="shared" si="32"/>
        <v>61.910000000000004</v>
      </c>
      <c r="J207" s="20">
        <f t="shared" si="32"/>
        <v>989.8199999999999</v>
      </c>
      <c r="K207" s="20">
        <f t="shared" si="32"/>
        <v>14.66</v>
      </c>
    </row>
    <row r="208" spans="1:11" ht="12.75">
      <c r="A208" s="6"/>
      <c r="B208" s="63" t="s">
        <v>30</v>
      </c>
      <c r="C208" s="7"/>
      <c r="D208" s="8"/>
      <c r="E208" s="8"/>
      <c r="F208" s="8"/>
      <c r="G208" s="8"/>
      <c r="H208" s="8"/>
      <c r="I208" s="8"/>
      <c r="J208" s="8"/>
      <c r="K208" s="8"/>
    </row>
    <row r="209" spans="2:6" ht="12.75">
      <c r="B209" s="64" t="s">
        <v>12</v>
      </c>
      <c r="C209" s="22"/>
      <c r="D209" s="12"/>
      <c r="E209" s="12"/>
      <c r="F209" s="12"/>
    </row>
    <row r="210" spans="1:11" ht="17.25" customHeight="1">
      <c r="A210" s="15">
        <v>102</v>
      </c>
      <c r="B210" s="65" t="s">
        <v>101</v>
      </c>
      <c r="C210" s="15">
        <v>200</v>
      </c>
      <c r="D210" s="24">
        <v>5.24</v>
      </c>
      <c r="E210" s="24">
        <v>6.68</v>
      </c>
      <c r="F210" s="24">
        <v>27.6</v>
      </c>
      <c r="G210" s="12">
        <v>191.6</v>
      </c>
      <c r="H210" s="12">
        <v>0.08</v>
      </c>
      <c r="I210" s="12">
        <v>1.36</v>
      </c>
      <c r="J210" s="12">
        <v>130.1</v>
      </c>
      <c r="K210" s="12">
        <v>0.4</v>
      </c>
    </row>
    <row r="211" spans="1:11" ht="12.75">
      <c r="A211" s="30">
        <v>300</v>
      </c>
      <c r="B211" s="74" t="s">
        <v>44</v>
      </c>
      <c r="C211" s="27">
        <v>200</v>
      </c>
      <c r="D211" s="31">
        <v>0.1</v>
      </c>
      <c r="E211" s="31">
        <v>0</v>
      </c>
      <c r="F211" s="31">
        <v>15</v>
      </c>
      <c r="G211" s="31">
        <v>60</v>
      </c>
      <c r="H211" s="31">
        <v>0</v>
      </c>
      <c r="I211" s="31">
        <v>0</v>
      </c>
      <c r="J211" s="31">
        <v>11</v>
      </c>
      <c r="K211" s="31">
        <v>0.3</v>
      </c>
    </row>
    <row r="212" spans="1:11" ht="12.75">
      <c r="A212" s="13">
        <v>108</v>
      </c>
      <c r="B212" s="62" t="s">
        <v>13</v>
      </c>
      <c r="C212" s="16">
        <v>30</v>
      </c>
      <c r="D212" s="12">
        <v>2.28</v>
      </c>
      <c r="E212" s="12">
        <v>0.24</v>
      </c>
      <c r="F212" s="12">
        <v>14.76</v>
      </c>
      <c r="G212" s="12">
        <v>70.5</v>
      </c>
      <c r="H212" s="12">
        <v>0.03</v>
      </c>
      <c r="I212" s="12">
        <v>0</v>
      </c>
      <c r="J212" s="12">
        <v>6</v>
      </c>
      <c r="K212" s="12">
        <v>0.48</v>
      </c>
    </row>
    <row r="213" spans="1:11" ht="12.75">
      <c r="A213" s="90">
        <v>382</v>
      </c>
      <c r="B213" s="93" t="s">
        <v>102</v>
      </c>
      <c r="C213" s="96">
        <v>20</v>
      </c>
      <c r="D213" s="87">
        <v>0.6</v>
      </c>
      <c r="E213" s="87">
        <v>2.1</v>
      </c>
      <c r="F213" s="87">
        <v>10.2</v>
      </c>
      <c r="G213" s="83">
        <v>62</v>
      </c>
      <c r="H213" s="87">
        <v>0.01</v>
      </c>
      <c r="I213" s="87">
        <v>0.05</v>
      </c>
      <c r="J213" s="87">
        <v>3</v>
      </c>
      <c r="K213" s="87">
        <v>0.2</v>
      </c>
    </row>
    <row r="214" spans="1:11" ht="12.75">
      <c r="A214" s="91"/>
      <c r="B214" s="94"/>
      <c r="C214" s="97"/>
      <c r="D214" s="88"/>
      <c r="E214" s="88"/>
      <c r="F214" s="88"/>
      <c r="G214" s="84"/>
      <c r="H214" s="88"/>
      <c r="I214" s="88"/>
      <c r="J214" s="88"/>
      <c r="K214" s="88"/>
    </row>
    <row r="215" spans="1:11" ht="12.75">
      <c r="A215" s="92"/>
      <c r="B215" s="95"/>
      <c r="C215" s="98"/>
      <c r="D215" s="89"/>
      <c r="E215" s="89"/>
      <c r="F215" s="89"/>
      <c r="G215" s="85"/>
      <c r="H215" s="89"/>
      <c r="I215" s="89"/>
      <c r="J215" s="89"/>
      <c r="K215" s="89"/>
    </row>
    <row r="216" spans="1:11" ht="12.75">
      <c r="A216" s="6">
        <v>112</v>
      </c>
      <c r="B216" s="65" t="s">
        <v>55</v>
      </c>
      <c r="C216" s="6">
        <v>100</v>
      </c>
      <c r="D216" s="12">
        <v>0.6</v>
      </c>
      <c r="E216" s="12">
        <v>0.45</v>
      </c>
      <c r="F216" s="12">
        <v>15.45</v>
      </c>
      <c r="G216" s="12">
        <v>70.5</v>
      </c>
      <c r="H216" s="12">
        <v>0.03</v>
      </c>
      <c r="I216" s="12">
        <v>7.5</v>
      </c>
      <c r="J216" s="12">
        <v>28.5</v>
      </c>
      <c r="K216" s="12">
        <v>3.45</v>
      </c>
    </row>
    <row r="217" spans="1:11" ht="12.75">
      <c r="A217" s="2"/>
      <c r="B217" s="65" t="s">
        <v>14</v>
      </c>
      <c r="C217" s="2"/>
      <c r="D217" s="19">
        <f>SUM(D208:D216)</f>
        <v>8.819999999999999</v>
      </c>
      <c r="E217" s="19">
        <f aca="true" t="shared" si="33" ref="E217:K217">SUM(E208:E216)</f>
        <v>9.469999999999999</v>
      </c>
      <c r="F217" s="19">
        <f t="shared" si="33"/>
        <v>83.01</v>
      </c>
      <c r="G217" s="19">
        <f t="shared" si="33"/>
        <v>454.6</v>
      </c>
      <c r="H217" s="19">
        <f t="shared" si="33"/>
        <v>0.15</v>
      </c>
      <c r="I217" s="19">
        <f t="shared" si="33"/>
        <v>8.91</v>
      </c>
      <c r="J217" s="19">
        <f t="shared" si="33"/>
        <v>178.6</v>
      </c>
      <c r="K217" s="19">
        <f t="shared" si="33"/>
        <v>4.83</v>
      </c>
    </row>
    <row r="218" spans="2:6" ht="12.75">
      <c r="B218" s="64" t="s">
        <v>22</v>
      </c>
      <c r="C218" s="22"/>
      <c r="D218" s="12"/>
      <c r="E218" s="12"/>
      <c r="F218" s="12"/>
    </row>
    <row r="219" spans="1:11" ht="25.5">
      <c r="A219" s="15" t="s">
        <v>72</v>
      </c>
      <c r="B219" s="65" t="s">
        <v>58</v>
      </c>
      <c r="C219" s="15">
        <v>50</v>
      </c>
      <c r="D219" s="12">
        <v>3.13</v>
      </c>
      <c r="E219" s="12">
        <v>3.29</v>
      </c>
      <c r="F219" s="12">
        <v>6.99</v>
      </c>
      <c r="G219" s="12">
        <v>77.88</v>
      </c>
      <c r="H219" s="12">
        <v>0.03</v>
      </c>
      <c r="I219" s="12">
        <v>17.3</v>
      </c>
      <c r="J219" s="12">
        <v>42.93</v>
      </c>
      <c r="K219" s="12">
        <v>0.88</v>
      </c>
    </row>
    <row r="220" spans="1:11" ht="12.75">
      <c r="A220" s="15">
        <v>48</v>
      </c>
      <c r="B220" s="65" t="s">
        <v>46</v>
      </c>
      <c r="C220" s="15">
        <v>200</v>
      </c>
      <c r="D220" s="12">
        <v>1.76</v>
      </c>
      <c r="E220" s="12">
        <v>2.36</v>
      </c>
      <c r="F220" s="12">
        <v>11.76</v>
      </c>
      <c r="G220" s="12">
        <v>75.4</v>
      </c>
      <c r="H220" s="12">
        <v>0.01</v>
      </c>
      <c r="I220" s="12">
        <v>8.86</v>
      </c>
      <c r="J220" s="12">
        <v>13</v>
      </c>
      <c r="K220" s="12">
        <v>0.88</v>
      </c>
    </row>
    <row r="221" spans="1:11" ht="12.75">
      <c r="A221" s="15">
        <v>208</v>
      </c>
      <c r="B221" s="75" t="s">
        <v>103</v>
      </c>
      <c r="C221" s="45">
        <v>75</v>
      </c>
      <c r="D221" s="46">
        <v>12.48</v>
      </c>
      <c r="E221" s="46">
        <v>22.44</v>
      </c>
      <c r="F221" s="46">
        <v>0.24</v>
      </c>
      <c r="G221" s="46">
        <v>253.2</v>
      </c>
      <c r="H221" s="46">
        <v>0.26</v>
      </c>
      <c r="I221" s="46">
        <v>0</v>
      </c>
      <c r="J221" s="46">
        <v>37.2</v>
      </c>
      <c r="K221" s="46">
        <v>1.92</v>
      </c>
    </row>
    <row r="222" spans="1:11" ht="12.75">
      <c r="A222" s="15">
        <v>227</v>
      </c>
      <c r="B222" s="65" t="s">
        <v>48</v>
      </c>
      <c r="C222" s="6">
        <v>150</v>
      </c>
      <c r="D222" s="12">
        <v>7.54</v>
      </c>
      <c r="E222" s="12">
        <v>0.9</v>
      </c>
      <c r="F222" s="12">
        <v>38.72</v>
      </c>
      <c r="G222" s="12">
        <v>193.2</v>
      </c>
      <c r="H222" s="12">
        <v>0.08</v>
      </c>
      <c r="I222" s="12">
        <v>0.03</v>
      </c>
      <c r="J222" s="12">
        <v>7.6</v>
      </c>
      <c r="K222" s="12">
        <v>1.04</v>
      </c>
    </row>
    <row r="223" spans="1:11" ht="12.75">
      <c r="A223" s="15">
        <v>108</v>
      </c>
      <c r="B223" s="65" t="s">
        <v>13</v>
      </c>
      <c r="C223" s="15">
        <v>65</v>
      </c>
      <c r="D223" s="12">
        <v>4.96</v>
      </c>
      <c r="E223" s="12">
        <v>0.52</v>
      </c>
      <c r="F223" s="12">
        <v>31.98</v>
      </c>
      <c r="G223" s="12">
        <v>152.75</v>
      </c>
      <c r="H223" s="12">
        <v>0.07</v>
      </c>
      <c r="I223" s="12">
        <v>0</v>
      </c>
      <c r="J223" s="12">
        <v>13</v>
      </c>
      <c r="K223" s="12">
        <v>0.72</v>
      </c>
    </row>
    <row r="224" spans="1:11" ht="12.75">
      <c r="A224" s="15">
        <v>109</v>
      </c>
      <c r="B224" s="65" t="s">
        <v>16</v>
      </c>
      <c r="C224" s="6">
        <v>70</v>
      </c>
      <c r="D224" s="12">
        <v>4.62</v>
      </c>
      <c r="E224" s="12">
        <v>0.84</v>
      </c>
      <c r="F224" s="12">
        <v>23.38</v>
      </c>
      <c r="G224" s="12">
        <v>121.8</v>
      </c>
      <c r="H224" s="12">
        <v>0.126</v>
      </c>
      <c r="I224" s="12">
        <v>0</v>
      </c>
      <c r="J224" s="12">
        <v>24.5</v>
      </c>
      <c r="K224" s="12">
        <v>2.73</v>
      </c>
    </row>
    <row r="225" spans="1:11" ht="12.75">
      <c r="A225" s="52">
        <v>283</v>
      </c>
      <c r="B225" s="67" t="s">
        <v>61</v>
      </c>
      <c r="C225" s="52">
        <v>200</v>
      </c>
      <c r="D225" s="25">
        <v>0.56</v>
      </c>
      <c r="E225" s="25">
        <v>0</v>
      </c>
      <c r="F225" s="25">
        <v>27.89</v>
      </c>
      <c r="G225" s="25">
        <v>113.79</v>
      </c>
      <c r="H225" s="25">
        <v>0</v>
      </c>
      <c r="I225" s="25">
        <v>0.8</v>
      </c>
      <c r="J225" s="25">
        <v>10</v>
      </c>
      <c r="K225" s="25">
        <v>0.6</v>
      </c>
    </row>
    <row r="226" spans="1:11" ht="12.75">
      <c r="A226" s="2"/>
      <c r="B226" s="65" t="s">
        <v>17</v>
      </c>
      <c r="C226" s="2"/>
      <c r="D226" s="19">
        <f>SUM(D219:D225)</f>
        <v>35.050000000000004</v>
      </c>
      <c r="E226" s="19">
        <f aca="true" t="shared" si="34" ref="E226:K226">SUM(E219:E225)</f>
        <v>30.35</v>
      </c>
      <c r="F226" s="19">
        <f t="shared" si="34"/>
        <v>140.95999999999998</v>
      </c>
      <c r="G226" s="19">
        <f t="shared" si="34"/>
        <v>988.02</v>
      </c>
      <c r="H226" s="19">
        <f t="shared" si="34"/>
        <v>0.5760000000000001</v>
      </c>
      <c r="I226" s="19">
        <f t="shared" si="34"/>
        <v>26.990000000000002</v>
      </c>
      <c r="J226" s="19">
        <f t="shared" si="34"/>
        <v>148.23</v>
      </c>
      <c r="K226" s="19">
        <f t="shared" si="34"/>
        <v>8.77</v>
      </c>
    </row>
    <row r="227" spans="1:11" ht="12.75">
      <c r="A227" s="2"/>
      <c r="B227" s="71" t="s">
        <v>66</v>
      </c>
      <c r="C227" s="2"/>
      <c r="D227" s="19"/>
      <c r="E227" s="19"/>
      <c r="F227" s="19"/>
      <c r="G227" s="19"/>
      <c r="H227" s="19"/>
      <c r="I227" s="19"/>
      <c r="J227" s="19"/>
      <c r="K227" s="19"/>
    </row>
    <row r="228" spans="1:11" ht="12.75">
      <c r="A228" s="13">
        <v>293</v>
      </c>
      <c r="B228" s="65" t="s">
        <v>20</v>
      </c>
      <c r="C228" s="15">
        <v>200</v>
      </c>
      <c r="D228" s="12">
        <v>2</v>
      </c>
      <c r="E228" s="12">
        <v>0.2</v>
      </c>
      <c r="F228" s="12">
        <v>5.8</v>
      </c>
      <c r="G228" s="12">
        <v>36</v>
      </c>
      <c r="H228" s="12">
        <v>0.04</v>
      </c>
      <c r="I228" s="12">
        <v>8</v>
      </c>
      <c r="J228" s="12">
        <v>40</v>
      </c>
      <c r="K228" s="12">
        <v>0.4</v>
      </c>
    </row>
    <row r="229" spans="1:11" ht="12.75">
      <c r="A229" s="2"/>
      <c r="B229" s="65" t="s">
        <v>54</v>
      </c>
      <c r="C229" s="2">
        <v>50</v>
      </c>
      <c r="D229" s="57">
        <v>4.96</v>
      </c>
      <c r="E229" s="57">
        <v>6.47</v>
      </c>
      <c r="F229" s="57">
        <v>49.5</v>
      </c>
      <c r="G229" s="57">
        <v>275.22</v>
      </c>
      <c r="H229" s="57">
        <v>0.05</v>
      </c>
      <c r="I229" s="57">
        <v>0</v>
      </c>
      <c r="J229" s="57">
        <v>19.14</v>
      </c>
      <c r="K229" s="57">
        <v>1.39</v>
      </c>
    </row>
    <row r="230" spans="1:11" ht="12.75">
      <c r="A230" s="2"/>
      <c r="B230" s="65" t="s">
        <v>69</v>
      </c>
      <c r="C230" s="2"/>
      <c r="D230" s="59">
        <f aca="true" t="shared" si="35" ref="D230:K230">SUM(D228:D229)</f>
        <v>6.96</v>
      </c>
      <c r="E230" s="59">
        <f t="shared" si="35"/>
        <v>6.67</v>
      </c>
      <c r="F230" s="59">
        <f t="shared" si="35"/>
        <v>55.3</v>
      </c>
      <c r="G230" s="19">
        <f t="shared" si="35"/>
        <v>311.22</v>
      </c>
      <c r="H230" s="59">
        <f t="shared" si="35"/>
        <v>0.09</v>
      </c>
      <c r="I230" s="59">
        <f t="shared" si="35"/>
        <v>8</v>
      </c>
      <c r="J230" s="59">
        <f t="shared" si="35"/>
        <v>59.14</v>
      </c>
      <c r="K230" s="59">
        <f t="shared" si="35"/>
        <v>1.79</v>
      </c>
    </row>
    <row r="231" spans="1:11" ht="12.75">
      <c r="A231" s="2"/>
      <c r="B231" s="65" t="s">
        <v>18</v>
      </c>
      <c r="C231" s="2"/>
      <c r="D231" s="20">
        <f aca="true" t="shared" si="36" ref="D231:K231">SUM(D230+D226+D217)</f>
        <v>50.830000000000005</v>
      </c>
      <c r="E231" s="20">
        <f t="shared" si="36"/>
        <v>46.49</v>
      </c>
      <c r="F231" s="20">
        <f t="shared" si="36"/>
        <v>279.27</v>
      </c>
      <c r="G231" s="20">
        <f t="shared" si="36"/>
        <v>1753.8400000000001</v>
      </c>
      <c r="H231" s="20">
        <f t="shared" si="36"/>
        <v>0.8160000000000001</v>
      </c>
      <c r="I231" s="20">
        <f t="shared" si="36"/>
        <v>43.900000000000006</v>
      </c>
      <c r="J231" s="20">
        <f t="shared" si="36"/>
        <v>385.97</v>
      </c>
      <c r="K231" s="20">
        <f t="shared" si="36"/>
        <v>15.389999999999999</v>
      </c>
    </row>
    <row r="232" spans="1:11" ht="12.75">
      <c r="A232" s="6"/>
      <c r="B232" s="63" t="s">
        <v>106</v>
      </c>
      <c r="C232" s="7"/>
      <c r="D232" s="8"/>
      <c r="E232" s="8"/>
      <c r="F232" s="8"/>
      <c r="G232" s="9"/>
      <c r="H232" s="8"/>
      <c r="I232" s="8"/>
      <c r="J232" s="8"/>
      <c r="K232" s="8"/>
    </row>
    <row r="233" spans="1:6" ht="12.75">
      <c r="A233" s="6"/>
      <c r="B233" s="64" t="s">
        <v>12</v>
      </c>
      <c r="C233" s="11"/>
      <c r="D233" s="12"/>
      <c r="E233" s="12"/>
      <c r="F233" s="12"/>
    </row>
    <row r="234" spans="1:11" ht="12.75">
      <c r="A234" s="13">
        <v>112</v>
      </c>
      <c r="B234" s="14" t="s">
        <v>108</v>
      </c>
      <c r="C234" s="14">
        <v>200</v>
      </c>
      <c r="D234" s="12">
        <v>5.24</v>
      </c>
      <c r="E234" s="12">
        <v>6.68</v>
      </c>
      <c r="F234" s="12">
        <v>27.6</v>
      </c>
      <c r="G234" s="12">
        <v>191.6</v>
      </c>
      <c r="H234" s="12">
        <v>0.08</v>
      </c>
      <c r="I234" s="12">
        <v>1.3</v>
      </c>
      <c r="J234" s="12">
        <v>130.1</v>
      </c>
      <c r="K234" s="12">
        <v>0.4</v>
      </c>
    </row>
    <row r="235" spans="1:11" ht="12.75">
      <c r="A235" s="15" t="s">
        <v>77</v>
      </c>
      <c r="B235" s="6" t="s">
        <v>60</v>
      </c>
      <c r="C235" s="15">
        <v>200</v>
      </c>
      <c r="D235" s="12">
        <v>2.6</v>
      </c>
      <c r="E235" s="12">
        <v>3.2</v>
      </c>
      <c r="F235" s="12">
        <v>19</v>
      </c>
      <c r="G235" s="12">
        <v>115</v>
      </c>
      <c r="H235" s="12">
        <v>0.02</v>
      </c>
      <c r="I235" s="12">
        <v>0.02</v>
      </c>
      <c r="J235" s="12">
        <v>105</v>
      </c>
      <c r="K235" s="12">
        <v>0.07</v>
      </c>
    </row>
    <row r="236" spans="1:11" ht="12.75">
      <c r="A236" s="13"/>
      <c r="B236" s="62" t="s">
        <v>13</v>
      </c>
      <c r="C236" s="16">
        <v>20</v>
      </c>
      <c r="D236" s="12">
        <v>1.52</v>
      </c>
      <c r="E236" s="12">
        <v>0.16</v>
      </c>
      <c r="F236" s="12">
        <v>9.84</v>
      </c>
      <c r="G236" s="12">
        <v>47</v>
      </c>
      <c r="H236" s="12">
        <v>0.02</v>
      </c>
      <c r="I236" s="12">
        <v>0</v>
      </c>
      <c r="J236" s="12">
        <v>4</v>
      </c>
      <c r="K236" s="12">
        <v>0.22</v>
      </c>
    </row>
    <row r="237" spans="1:11" ht="12.75">
      <c r="A237" s="13">
        <v>377</v>
      </c>
      <c r="B237" s="62" t="s">
        <v>52</v>
      </c>
      <c r="C237" s="16">
        <v>35</v>
      </c>
      <c r="D237" s="12">
        <v>6.7</v>
      </c>
      <c r="E237" s="12">
        <v>9.5</v>
      </c>
      <c r="F237" s="12">
        <v>9.9</v>
      </c>
      <c r="G237" s="12">
        <v>153</v>
      </c>
      <c r="H237" s="12">
        <v>0.03</v>
      </c>
      <c r="I237" s="12">
        <v>0.1</v>
      </c>
      <c r="J237" s="12">
        <v>185</v>
      </c>
      <c r="K237" s="12">
        <v>0.4</v>
      </c>
    </row>
    <row r="238" spans="1:11" ht="12.75">
      <c r="A238" s="2"/>
      <c r="B238" s="65" t="s">
        <v>78</v>
      </c>
      <c r="C238" s="2"/>
      <c r="D238" s="19">
        <f aca="true" t="shared" si="37" ref="D238:K238">SUM(D234:D237)</f>
        <v>16.06</v>
      </c>
      <c r="E238" s="19">
        <f t="shared" si="37"/>
        <v>19.54</v>
      </c>
      <c r="F238" s="19">
        <f t="shared" si="37"/>
        <v>66.34</v>
      </c>
      <c r="G238" s="19">
        <f t="shared" si="37"/>
        <v>506.6</v>
      </c>
      <c r="H238" s="19">
        <f t="shared" si="37"/>
        <v>0.15000000000000002</v>
      </c>
      <c r="I238" s="19">
        <f t="shared" si="37"/>
        <v>1.4200000000000002</v>
      </c>
      <c r="J238" s="19">
        <f t="shared" si="37"/>
        <v>424.1</v>
      </c>
      <c r="K238" s="19">
        <f t="shared" si="37"/>
        <v>1.09</v>
      </c>
    </row>
    <row r="239" spans="1:6" ht="12.75">
      <c r="A239" s="6"/>
      <c r="B239" s="64" t="s">
        <v>15</v>
      </c>
      <c r="C239" s="11"/>
      <c r="D239" s="12"/>
      <c r="E239" s="12"/>
      <c r="F239" s="12"/>
    </row>
    <row r="240" spans="2:11" ht="12.75">
      <c r="B240" s="65" t="s">
        <v>109</v>
      </c>
      <c r="C240" s="52">
        <v>50</v>
      </c>
      <c r="D240" s="12">
        <v>0.66</v>
      </c>
      <c r="E240" s="12">
        <v>0.12</v>
      </c>
      <c r="F240" s="12">
        <v>2.28</v>
      </c>
      <c r="G240" s="12">
        <v>14.4</v>
      </c>
      <c r="H240" s="12">
        <v>0.012</v>
      </c>
      <c r="I240" s="12">
        <v>15</v>
      </c>
      <c r="J240" s="12">
        <v>8.4</v>
      </c>
      <c r="K240" s="12">
        <v>0.54</v>
      </c>
    </row>
    <row r="241" spans="1:11" ht="12.75">
      <c r="A241" s="15">
        <v>46</v>
      </c>
      <c r="B241" s="65" t="s">
        <v>117</v>
      </c>
      <c r="C241" s="15">
        <v>200</v>
      </c>
      <c r="D241" s="12">
        <v>2.3</v>
      </c>
      <c r="E241" s="12">
        <v>4.25</v>
      </c>
      <c r="F241" s="12">
        <v>15.13</v>
      </c>
      <c r="G241" s="12">
        <v>108</v>
      </c>
      <c r="H241" s="12">
        <v>0.2</v>
      </c>
      <c r="I241" s="12">
        <v>8.68</v>
      </c>
      <c r="J241" s="12">
        <v>41.5</v>
      </c>
      <c r="K241" s="12">
        <v>1.8</v>
      </c>
    </row>
    <row r="242" spans="1:11" ht="12.75">
      <c r="A242" s="15">
        <v>164</v>
      </c>
      <c r="B242" s="65" t="s">
        <v>110</v>
      </c>
      <c r="C242" s="15">
        <v>100</v>
      </c>
      <c r="D242" s="12">
        <v>16.48</v>
      </c>
      <c r="E242" s="12">
        <v>17.12</v>
      </c>
      <c r="F242" s="12">
        <v>12.8</v>
      </c>
      <c r="G242" s="25">
        <v>272</v>
      </c>
      <c r="H242" s="12">
        <v>0.08</v>
      </c>
      <c r="I242" s="12">
        <v>1.6</v>
      </c>
      <c r="J242" s="12">
        <v>36.8</v>
      </c>
      <c r="K242" s="12">
        <v>2.56</v>
      </c>
    </row>
    <row r="243" spans="1:11" ht="12.75">
      <c r="A243" s="15">
        <v>219</v>
      </c>
      <c r="B243" s="65" t="s">
        <v>90</v>
      </c>
      <c r="C243" s="15">
        <v>150</v>
      </c>
      <c r="D243" s="12">
        <v>5.1</v>
      </c>
      <c r="E243" s="12">
        <v>3.5</v>
      </c>
      <c r="F243" s="12">
        <v>26</v>
      </c>
      <c r="G243" s="12">
        <v>156</v>
      </c>
      <c r="H243" s="12">
        <v>0.06</v>
      </c>
      <c r="I243" s="12">
        <v>3.2</v>
      </c>
      <c r="J243" s="12">
        <v>19.7</v>
      </c>
      <c r="K243" s="12">
        <v>1.21</v>
      </c>
    </row>
    <row r="244" spans="1:11" ht="12.75">
      <c r="A244" s="15">
        <v>300</v>
      </c>
      <c r="B244" s="65" t="s">
        <v>44</v>
      </c>
      <c r="C244" s="15">
        <v>200</v>
      </c>
      <c r="D244" s="12">
        <v>0.11</v>
      </c>
      <c r="E244" s="12">
        <v>0.11</v>
      </c>
      <c r="F244" s="12">
        <v>13.6</v>
      </c>
      <c r="G244" s="12">
        <v>56.2</v>
      </c>
      <c r="H244" s="12">
        <v>0.01</v>
      </c>
      <c r="I244" s="12">
        <v>10.74</v>
      </c>
      <c r="J244" s="12">
        <v>6.8</v>
      </c>
      <c r="K244" s="12">
        <v>0.45</v>
      </c>
    </row>
    <row r="245" spans="1:11" ht="12.75">
      <c r="A245" s="15">
        <v>108</v>
      </c>
      <c r="B245" s="65" t="s">
        <v>13</v>
      </c>
      <c r="C245" s="15">
        <v>20</v>
      </c>
      <c r="D245" s="12">
        <v>1.52</v>
      </c>
      <c r="E245" s="12">
        <v>0.16</v>
      </c>
      <c r="F245" s="12">
        <v>9.84</v>
      </c>
      <c r="G245" s="12">
        <v>47</v>
      </c>
      <c r="H245" s="12">
        <v>0.022</v>
      </c>
      <c r="I245" s="12">
        <v>0</v>
      </c>
      <c r="J245" s="12">
        <v>4</v>
      </c>
      <c r="K245" s="12">
        <v>0.22</v>
      </c>
    </row>
    <row r="246" spans="1:11" ht="12.75">
      <c r="A246" s="15">
        <v>109</v>
      </c>
      <c r="B246" s="65" t="s">
        <v>16</v>
      </c>
      <c r="C246" s="6">
        <v>30</v>
      </c>
      <c r="D246" s="12">
        <v>1.98</v>
      </c>
      <c r="E246" s="12">
        <v>0.36</v>
      </c>
      <c r="F246" s="12">
        <v>10.02</v>
      </c>
      <c r="G246" s="12">
        <v>52.2</v>
      </c>
      <c r="H246" s="12">
        <v>0.54</v>
      </c>
      <c r="I246" s="12">
        <v>0</v>
      </c>
      <c r="J246" s="12">
        <v>10.56</v>
      </c>
      <c r="K246" s="12">
        <v>1.176</v>
      </c>
    </row>
    <row r="247" spans="1:11" ht="12.75">
      <c r="A247" s="90">
        <v>503</v>
      </c>
      <c r="B247" s="102" t="s">
        <v>83</v>
      </c>
      <c r="C247" s="99">
        <v>50</v>
      </c>
      <c r="D247" s="83">
        <v>2.95</v>
      </c>
      <c r="E247" s="83">
        <v>2.35</v>
      </c>
      <c r="F247" s="83">
        <v>37.5</v>
      </c>
      <c r="G247" s="83">
        <v>183</v>
      </c>
      <c r="H247" s="83">
        <v>0.04</v>
      </c>
      <c r="I247" s="83"/>
      <c r="J247" s="83">
        <v>5.5</v>
      </c>
      <c r="K247" s="83">
        <v>0.4</v>
      </c>
    </row>
    <row r="248" spans="1:11" ht="12.75">
      <c r="A248" s="91"/>
      <c r="B248" s="103"/>
      <c r="C248" s="100"/>
      <c r="D248" s="84"/>
      <c r="E248" s="84"/>
      <c r="F248" s="84"/>
      <c r="G248" s="84"/>
      <c r="H248" s="84"/>
      <c r="I248" s="84"/>
      <c r="J248" s="84"/>
      <c r="K248" s="84"/>
    </row>
    <row r="249" spans="1:11" ht="12.75">
      <c r="A249" s="92"/>
      <c r="B249" s="104"/>
      <c r="C249" s="101"/>
      <c r="D249" s="85"/>
      <c r="E249" s="85"/>
      <c r="F249" s="85"/>
      <c r="G249" s="85"/>
      <c r="H249" s="85"/>
      <c r="I249" s="85"/>
      <c r="J249" s="85"/>
      <c r="K249" s="85"/>
    </row>
    <row r="250" spans="1:11" ht="12.75">
      <c r="A250" s="2"/>
      <c r="B250" s="65" t="s">
        <v>17</v>
      </c>
      <c r="C250" s="2"/>
      <c r="D250" s="19">
        <f aca="true" t="shared" si="38" ref="D250:K250">SUM(D240:D249)</f>
        <v>31.099999999999998</v>
      </c>
      <c r="E250" s="19">
        <f t="shared" si="38"/>
        <v>27.970000000000002</v>
      </c>
      <c r="F250" s="19">
        <f t="shared" si="38"/>
        <v>127.17</v>
      </c>
      <c r="G250" s="19">
        <f t="shared" si="38"/>
        <v>888.8000000000001</v>
      </c>
      <c r="H250" s="19">
        <f t="shared" si="38"/>
        <v>0.9640000000000002</v>
      </c>
      <c r="I250" s="19">
        <f t="shared" si="38"/>
        <v>39.22</v>
      </c>
      <c r="J250" s="19">
        <f t="shared" si="38"/>
        <v>133.26</v>
      </c>
      <c r="K250" s="19">
        <f t="shared" si="38"/>
        <v>8.356</v>
      </c>
    </row>
    <row r="251" spans="1:11" ht="12.75">
      <c r="A251" s="48"/>
      <c r="B251" s="66" t="s">
        <v>66</v>
      </c>
      <c r="C251" s="50"/>
      <c r="D251" s="49"/>
      <c r="E251" s="49"/>
      <c r="F251" s="49"/>
      <c r="G251" s="49"/>
      <c r="H251" s="49"/>
      <c r="I251" s="49"/>
      <c r="J251" s="49"/>
      <c r="K251" s="49"/>
    </row>
    <row r="252" spans="1:11" ht="12.75">
      <c r="A252" s="15">
        <v>321</v>
      </c>
      <c r="B252" s="65" t="s">
        <v>129</v>
      </c>
      <c r="C252" s="15">
        <v>50</v>
      </c>
      <c r="D252" s="12">
        <v>4.49</v>
      </c>
      <c r="E252" s="12">
        <v>11.36</v>
      </c>
      <c r="F252" s="12">
        <v>37.52</v>
      </c>
      <c r="G252" s="12">
        <v>144.24</v>
      </c>
      <c r="H252" s="12">
        <v>0.04</v>
      </c>
      <c r="I252" s="12">
        <v>0</v>
      </c>
      <c r="J252" s="12">
        <v>14.4</v>
      </c>
      <c r="K252" s="12">
        <v>1.35</v>
      </c>
    </row>
    <row r="253" spans="1:11" ht="12.75">
      <c r="A253" s="13">
        <v>293</v>
      </c>
      <c r="B253" s="65" t="s">
        <v>20</v>
      </c>
      <c r="C253" s="15">
        <v>200</v>
      </c>
      <c r="D253" s="12">
        <v>2</v>
      </c>
      <c r="E253" s="12">
        <v>0.2</v>
      </c>
      <c r="F253" s="12">
        <v>5.8</v>
      </c>
      <c r="G253" s="12">
        <v>36</v>
      </c>
      <c r="H253" s="12">
        <v>0.02</v>
      </c>
      <c r="I253" s="12">
        <v>4</v>
      </c>
      <c r="J253" s="12">
        <v>14</v>
      </c>
      <c r="K253" s="12">
        <v>2.8</v>
      </c>
    </row>
    <row r="254" spans="1:11" ht="12.75">
      <c r="A254" s="2"/>
      <c r="B254" s="65" t="s">
        <v>17</v>
      </c>
      <c r="C254" s="2"/>
      <c r="D254" s="19">
        <f>SUM(D239:D253)</f>
        <v>68.69</v>
      </c>
      <c r="E254" s="19">
        <f>SUM(E239:E253)</f>
        <v>67.50000000000001</v>
      </c>
      <c r="F254" s="19">
        <f aca="true" t="shared" si="39" ref="F254:K254">SUM(F252:F253)</f>
        <v>43.32</v>
      </c>
      <c r="G254" s="19">
        <f t="shared" si="39"/>
        <v>180.24</v>
      </c>
      <c r="H254" s="19">
        <f t="shared" si="39"/>
        <v>0.06</v>
      </c>
      <c r="I254" s="19">
        <f t="shared" si="39"/>
        <v>4</v>
      </c>
      <c r="J254" s="19">
        <f t="shared" si="39"/>
        <v>28.4</v>
      </c>
      <c r="K254" s="19">
        <f t="shared" si="39"/>
        <v>4.15</v>
      </c>
    </row>
    <row r="255" spans="1:11" ht="12.75">
      <c r="A255" s="2"/>
      <c r="B255" s="65" t="s">
        <v>75</v>
      </c>
      <c r="C255" s="2"/>
      <c r="D255" s="20">
        <f aca="true" t="shared" si="40" ref="D255:K255">SUM(D254,D238,D250)</f>
        <v>115.85</v>
      </c>
      <c r="E255" s="20">
        <f t="shared" si="40"/>
        <v>115.01000000000002</v>
      </c>
      <c r="F255" s="20">
        <f t="shared" si="40"/>
        <v>236.82999999999998</v>
      </c>
      <c r="G255" s="20">
        <f t="shared" si="40"/>
        <v>1575.64</v>
      </c>
      <c r="H255" s="20">
        <f t="shared" si="40"/>
        <v>1.1740000000000002</v>
      </c>
      <c r="I255" s="20">
        <f t="shared" si="40"/>
        <v>44.64</v>
      </c>
      <c r="J255" s="20">
        <f t="shared" si="40"/>
        <v>585.76</v>
      </c>
      <c r="K255" s="20">
        <f t="shared" si="40"/>
        <v>13.596</v>
      </c>
    </row>
    <row r="256" spans="1:11" ht="12.75">
      <c r="A256" s="6"/>
      <c r="B256" s="63" t="s">
        <v>107</v>
      </c>
      <c r="C256" s="7"/>
      <c r="D256" s="8"/>
      <c r="E256" s="8"/>
      <c r="F256" s="8"/>
      <c r="G256" s="8"/>
      <c r="H256" s="8"/>
      <c r="I256" s="8"/>
      <c r="J256" s="8"/>
      <c r="K256" s="8"/>
    </row>
    <row r="257" spans="2:6" ht="12.75">
      <c r="B257" s="64" t="s">
        <v>12</v>
      </c>
      <c r="C257" s="22"/>
      <c r="D257" s="12"/>
      <c r="E257" s="12"/>
      <c r="F257" s="12"/>
    </row>
    <row r="258" spans="1:11" ht="12.75">
      <c r="A258" s="15">
        <v>109</v>
      </c>
      <c r="B258" s="65" t="s">
        <v>71</v>
      </c>
      <c r="C258" s="15">
        <v>200</v>
      </c>
      <c r="D258" s="12">
        <v>7.16</v>
      </c>
      <c r="E258" s="12">
        <v>9.4</v>
      </c>
      <c r="F258" s="12">
        <v>28.8</v>
      </c>
      <c r="G258" s="12">
        <v>228.4</v>
      </c>
      <c r="H258" s="12">
        <v>0.17</v>
      </c>
      <c r="I258" s="12">
        <v>1.54</v>
      </c>
      <c r="J258" s="12">
        <v>156.8</v>
      </c>
      <c r="K258" s="12">
        <v>1.24</v>
      </c>
    </row>
    <row r="259" spans="1:11" ht="12.75">
      <c r="A259" s="15">
        <v>294</v>
      </c>
      <c r="B259" s="65" t="s">
        <v>42</v>
      </c>
      <c r="C259" s="15">
        <v>200</v>
      </c>
      <c r="D259" s="24">
        <v>1.5</v>
      </c>
      <c r="E259" s="24">
        <v>1.3</v>
      </c>
      <c r="F259" s="24">
        <v>15.9</v>
      </c>
      <c r="G259" s="12">
        <v>81</v>
      </c>
      <c r="H259" s="12">
        <v>0.04</v>
      </c>
      <c r="I259" s="12">
        <v>1.3</v>
      </c>
      <c r="J259" s="12">
        <v>127</v>
      </c>
      <c r="K259" s="12">
        <v>0.4</v>
      </c>
    </row>
    <row r="260" spans="2:11" ht="12.75">
      <c r="B260" s="65" t="s">
        <v>13</v>
      </c>
      <c r="C260" s="15">
        <v>70</v>
      </c>
      <c r="D260" s="12">
        <v>5.34</v>
      </c>
      <c r="E260" s="12">
        <v>0.56</v>
      </c>
      <c r="F260" s="12">
        <v>34.44</v>
      </c>
      <c r="G260" s="12">
        <v>164.5</v>
      </c>
      <c r="H260" s="12">
        <v>0.08</v>
      </c>
      <c r="I260" s="12">
        <v>0</v>
      </c>
      <c r="J260" s="12">
        <v>14</v>
      </c>
      <c r="K260" s="12">
        <v>0.77</v>
      </c>
    </row>
    <row r="261" spans="1:11" ht="12.75">
      <c r="A261" s="13">
        <v>380</v>
      </c>
      <c r="B261" s="62" t="s">
        <v>62</v>
      </c>
      <c r="C261" s="16">
        <v>10</v>
      </c>
      <c r="D261" s="12">
        <v>0.05</v>
      </c>
      <c r="E261" s="12">
        <v>8.25</v>
      </c>
      <c r="F261" s="12">
        <v>0.008</v>
      </c>
      <c r="G261" s="12">
        <v>74.8</v>
      </c>
      <c r="H261" s="12">
        <v>0</v>
      </c>
      <c r="I261" s="12">
        <v>0</v>
      </c>
      <c r="J261" s="12">
        <v>6</v>
      </c>
      <c r="K261" s="12">
        <v>0.1</v>
      </c>
    </row>
    <row r="262" spans="1:11" ht="12.75">
      <c r="A262" s="2"/>
      <c r="B262" s="65" t="s">
        <v>14</v>
      </c>
      <c r="C262" s="2"/>
      <c r="D262" s="19">
        <f aca="true" t="shared" si="41" ref="D262:K262">SUM(D258:D261)</f>
        <v>14.05</v>
      </c>
      <c r="E262" s="19">
        <f t="shared" si="41"/>
        <v>19.51</v>
      </c>
      <c r="F262" s="19">
        <f t="shared" si="41"/>
        <v>79.148</v>
      </c>
      <c r="G262" s="19">
        <f t="shared" si="41"/>
        <v>548.6999999999999</v>
      </c>
      <c r="H262" s="19">
        <f t="shared" si="41"/>
        <v>0.29000000000000004</v>
      </c>
      <c r="I262" s="19">
        <f t="shared" si="41"/>
        <v>2.84</v>
      </c>
      <c r="J262" s="19">
        <f t="shared" si="41"/>
        <v>303.8</v>
      </c>
      <c r="K262" s="19">
        <f t="shared" si="41"/>
        <v>2.5100000000000002</v>
      </c>
    </row>
    <row r="263" spans="2:6" ht="12.75">
      <c r="B263" s="64" t="s">
        <v>15</v>
      </c>
      <c r="C263" s="22"/>
      <c r="D263" s="12"/>
      <c r="E263" s="12"/>
      <c r="F263" s="12"/>
    </row>
    <row r="264" spans="1:11" ht="12.75">
      <c r="A264" s="23"/>
      <c r="B264" s="65" t="s">
        <v>137</v>
      </c>
      <c r="C264" s="23">
        <v>50</v>
      </c>
      <c r="D264" s="12">
        <v>5.3</v>
      </c>
      <c r="E264" s="12">
        <v>3.3</v>
      </c>
      <c r="F264" s="12">
        <v>37</v>
      </c>
      <c r="G264" s="12">
        <v>199.7</v>
      </c>
      <c r="H264" s="12">
        <v>0.1</v>
      </c>
      <c r="I264" s="12">
        <v>0</v>
      </c>
      <c r="J264" s="12">
        <v>15.8</v>
      </c>
      <c r="K264" s="12">
        <v>1.8</v>
      </c>
    </row>
    <row r="265" spans="1:11" ht="12.75">
      <c r="A265" s="15">
        <v>50</v>
      </c>
      <c r="B265" s="65" t="s">
        <v>36</v>
      </c>
      <c r="C265" s="15">
        <v>200</v>
      </c>
      <c r="D265" s="12">
        <v>7.38</v>
      </c>
      <c r="E265" s="12">
        <v>5.78</v>
      </c>
      <c r="F265" s="12">
        <v>12.84</v>
      </c>
      <c r="G265" s="12">
        <v>133</v>
      </c>
      <c r="H265" s="12">
        <v>0.08</v>
      </c>
      <c r="I265" s="12">
        <v>6.32</v>
      </c>
      <c r="J265" s="12">
        <v>51</v>
      </c>
      <c r="K265" s="12">
        <v>1</v>
      </c>
    </row>
    <row r="266" spans="1:11" ht="12.75">
      <c r="A266" s="15">
        <v>211</v>
      </c>
      <c r="B266" s="65" t="s">
        <v>111</v>
      </c>
      <c r="C266" s="15">
        <v>200</v>
      </c>
      <c r="D266" s="12">
        <v>13.7</v>
      </c>
      <c r="E266" s="12">
        <v>13.6</v>
      </c>
      <c r="F266" s="12">
        <v>32.4</v>
      </c>
      <c r="G266" s="12">
        <v>37.7</v>
      </c>
      <c r="H266" s="12">
        <v>0.02</v>
      </c>
      <c r="J266" s="12">
        <v>28.2</v>
      </c>
      <c r="K266" s="12">
        <v>1.1</v>
      </c>
    </row>
    <row r="267" spans="1:11" ht="12.75">
      <c r="A267" s="15">
        <v>108</v>
      </c>
      <c r="B267" s="65" t="s">
        <v>13</v>
      </c>
      <c r="C267" s="15">
        <v>20</v>
      </c>
      <c r="D267" s="12">
        <v>5.34</v>
      </c>
      <c r="E267" s="12">
        <v>0.56</v>
      </c>
      <c r="F267" s="12">
        <v>34.44</v>
      </c>
      <c r="G267" s="12">
        <v>164.5</v>
      </c>
      <c r="H267" s="12">
        <v>0.08</v>
      </c>
      <c r="I267" s="12">
        <v>0</v>
      </c>
      <c r="J267" s="12">
        <v>14</v>
      </c>
      <c r="K267" s="12">
        <v>0.77</v>
      </c>
    </row>
    <row r="268" spans="1:11" ht="12.75">
      <c r="A268" s="15">
        <v>109</v>
      </c>
      <c r="B268" s="65" t="s">
        <v>16</v>
      </c>
      <c r="C268" s="15">
        <v>30</v>
      </c>
      <c r="D268" s="12">
        <v>3.3</v>
      </c>
      <c r="E268" s="12">
        <v>0.6</v>
      </c>
      <c r="F268" s="12">
        <v>16.7</v>
      </c>
      <c r="G268" s="12">
        <v>87</v>
      </c>
      <c r="H268" s="12">
        <v>0.09</v>
      </c>
      <c r="I268" s="12">
        <v>0</v>
      </c>
      <c r="J268" s="12">
        <v>17.5</v>
      </c>
      <c r="K268" s="12">
        <v>1.95</v>
      </c>
    </row>
    <row r="269" spans="1:11" ht="12.75">
      <c r="A269" s="52">
        <v>512</v>
      </c>
      <c r="B269" s="67" t="s">
        <v>124</v>
      </c>
      <c r="C269" s="52">
        <v>200</v>
      </c>
      <c r="D269" s="25">
        <v>0.3</v>
      </c>
      <c r="E269" s="25">
        <v>0</v>
      </c>
      <c r="F269" s="25">
        <v>20.1</v>
      </c>
      <c r="G269" s="25">
        <v>81</v>
      </c>
      <c r="H269" s="25">
        <v>0</v>
      </c>
      <c r="I269" s="25">
        <v>0.8</v>
      </c>
      <c r="J269" s="25">
        <v>10</v>
      </c>
      <c r="K269" s="25">
        <v>0.6</v>
      </c>
    </row>
    <row r="270" spans="1:11" ht="12.75">
      <c r="A270" s="52"/>
      <c r="B270" s="67" t="s">
        <v>112</v>
      </c>
      <c r="C270" s="52">
        <v>100</v>
      </c>
      <c r="D270" s="25"/>
      <c r="E270" s="25"/>
      <c r="F270" s="25"/>
      <c r="G270" s="25"/>
      <c r="H270" s="25"/>
      <c r="I270" s="25"/>
      <c r="J270" s="25"/>
      <c r="K270" s="25"/>
    </row>
    <row r="271" spans="1:11" ht="12.75">
      <c r="A271" s="2"/>
      <c r="B271" s="68" t="s">
        <v>17</v>
      </c>
      <c r="C271" s="2"/>
      <c r="D271" s="19">
        <f aca="true" t="shared" si="42" ref="D271:K271">SUM(D264:D269)</f>
        <v>35.31999999999999</v>
      </c>
      <c r="E271" s="19">
        <f t="shared" si="42"/>
        <v>23.84</v>
      </c>
      <c r="F271" s="19">
        <f t="shared" si="42"/>
        <v>153.48</v>
      </c>
      <c r="G271" s="19">
        <f t="shared" si="42"/>
        <v>702.9</v>
      </c>
      <c r="H271" s="19">
        <f t="shared" si="42"/>
        <v>0.37</v>
      </c>
      <c r="I271" s="19">
        <f t="shared" si="42"/>
        <v>7.12</v>
      </c>
      <c r="J271" s="19">
        <f t="shared" si="42"/>
        <v>136.5</v>
      </c>
      <c r="K271" s="19">
        <f t="shared" si="42"/>
        <v>7.22</v>
      </c>
    </row>
    <row r="272" spans="1:11" ht="12.75">
      <c r="A272" s="52"/>
      <c r="B272" s="69" t="s">
        <v>66</v>
      </c>
      <c r="C272" s="52"/>
      <c r="D272" s="25"/>
      <c r="E272" s="25"/>
      <c r="F272" s="25"/>
      <c r="G272" s="25"/>
      <c r="H272" s="25"/>
      <c r="I272" s="25"/>
      <c r="J272" s="25"/>
      <c r="K272" s="25"/>
    </row>
    <row r="273" spans="1:11" ht="12.75">
      <c r="A273" s="15">
        <v>312</v>
      </c>
      <c r="B273" s="65" t="s">
        <v>128</v>
      </c>
      <c r="C273" s="15">
        <v>50</v>
      </c>
      <c r="D273" s="12">
        <v>4.37</v>
      </c>
      <c r="E273" s="12">
        <v>7.07</v>
      </c>
      <c r="F273" s="12">
        <v>36.8</v>
      </c>
      <c r="G273" s="12">
        <v>228.2</v>
      </c>
      <c r="H273" s="12">
        <v>0.04</v>
      </c>
      <c r="I273" s="12">
        <v>1.2</v>
      </c>
      <c r="J273" s="12">
        <v>5.5</v>
      </c>
      <c r="K273" s="12">
        <v>0.4</v>
      </c>
    </row>
    <row r="274" spans="1:11" ht="12.75">
      <c r="A274" s="15">
        <v>293</v>
      </c>
      <c r="B274" s="65" t="s">
        <v>82</v>
      </c>
      <c r="C274" s="15">
        <v>200</v>
      </c>
      <c r="D274" s="12">
        <v>2</v>
      </c>
      <c r="E274" s="12">
        <v>0.2</v>
      </c>
      <c r="F274" s="12">
        <v>5.8</v>
      </c>
      <c r="G274" s="12">
        <v>36</v>
      </c>
      <c r="H274" s="12">
        <v>0.05</v>
      </c>
      <c r="I274" s="12">
        <v>1.25</v>
      </c>
      <c r="J274" s="12">
        <v>11</v>
      </c>
      <c r="K274" s="12">
        <v>0.15</v>
      </c>
    </row>
    <row r="275" spans="1:11" ht="12.75">
      <c r="A275" s="2"/>
      <c r="B275" s="65" t="s">
        <v>67</v>
      </c>
      <c r="C275" s="2"/>
      <c r="D275" s="19">
        <f aca="true" t="shared" si="43" ref="D275:K275">SUM(D273:D274)</f>
        <v>6.37</v>
      </c>
      <c r="E275" s="19">
        <f t="shared" si="43"/>
        <v>7.2700000000000005</v>
      </c>
      <c r="F275" s="19">
        <f t="shared" si="43"/>
        <v>42.599999999999994</v>
      </c>
      <c r="G275" s="19">
        <f t="shared" si="43"/>
        <v>264.2</v>
      </c>
      <c r="H275" s="19">
        <f t="shared" si="43"/>
        <v>0.09</v>
      </c>
      <c r="I275" s="19">
        <f t="shared" si="43"/>
        <v>2.45</v>
      </c>
      <c r="J275" s="19">
        <f t="shared" si="43"/>
        <v>16.5</v>
      </c>
      <c r="K275" s="19">
        <f t="shared" si="43"/>
        <v>0.55</v>
      </c>
    </row>
    <row r="276" spans="1:11" ht="12.75">
      <c r="A276" s="2"/>
      <c r="B276" s="65" t="s">
        <v>18</v>
      </c>
      <c r="C276" s="2"/>
      <c r="D276" s="20">
        <f>SUM(D262,D271,D275)</f>
        <v>55.73999999999999</v>
      </c>
      <c r="E276" s="20">
        <f>SUM(E262,E271,E275)</f>
        <v>50.620000000000005</v>
      </c>
      <c r="F276" s="20">
        <f>SUM(F262,F271,F275)</f>
        <v>275.22799999999995</v>
      </c>
      <c r="G276" s="20">
        <f>SUM(G275+G271+G262)</f>
        <v>1515.7999999999997</v>
      </c>
      <c r="H276" s="20">
        <f>SUM(H262,H271,H275)</f>
        <v>0.75</v>
      </c>
      <c r="I276" s="20">
        <f>SUM(I262,I271,I275)</f>
        <v>12.41</v>
      </c>
      <c r="J276" s="20">
        <f>SUM(J262,J271,J275)</f>
        <v>456.8</v>
      </c>
      <c r="K276" s="20">
        <f>SUM(K262,K271,K275)</f>
        <v>10.280000000000001</v>
      </c>
    </row>
  </sheetData>
  <sheetProtection/>
  <mergeCells count="89">
    <mergeCell ref="A1:K1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A98:A99"/>
    <mergeCell ref="B98:B99"/>
    <mergeCell ref="C98:C99"/>
    <mergeCell ref="D98:D99"/>
    <mergeCell ref="E98:E99"/>
    <mergeCell ref="F98:F99"/>
    <mergeCell ref="G98:G99"/>
    <mergeCell ref="I98:I99"/>
    <mergeCell ref="J98:J99"/>
    <mergeCell ref="K98:K99"/>
    <mergeCell ref="A108:A110"/>
    <mergeCell ref="B108:B110"/>
    <mergeCell ref="C108:C110"/>
    <mergeCell ref="D108:D110"/>
    <mergeCell ref="E108:E110"/>
    <mergeCell ref="F108:F110"/>
    <mergeCell ref="A145:A147"/>
    <mergeCell ref="B145:B147"/>
    <mergeCell ref="C145:C147"/>
    <mergeCell ref="D145:D147"/>
    <mergeCell ref="E145:E147"/>
    <mergeCell ref="H98:H99"/>
    <mergeCell ref="K145:K147"/>
    <mergeCell ref="G108:G110"/>
    <mergeCell ref="H108:H110"/>
    <mergeCell ref="I108:I110"/>
    <mergeCell ref="J108:J110"/>
    <mergeCell ref="K108:K110"/>
    <mergeCell ref="F199:F201"/>
    <mergeCell ref="F145:F147"/>
    <mergeCell ref="G145:G147"/>
    <mergeCell ref="H145:H147"/>
    <mergeCell ref="I145:I147"/>
    <mergeCell ref="J145:J147"/>
    <mergeCell ref="A213:A215"/>
    <mergeCell ref="B213:B215"/>
    <mergeCell ref="C213:C215"/>
    <mergeCell ref="D213:D215"/>
    <mergeCell ref="E213:E215"/>
    <mergeCell ref="A199:A201"/>
    <mergeCell ref="B199:B201"/>
    <mergeCell ref="C199:C201"/>
    <mergeCell ref="D199:D201"/>
    <mergeCell ref="E199:E201"/>
    <mergeCell ref="K213:K215"/>
    <mergeCell ref="G199:G201"/>
    <mergeCell ref="H199:H201"/>
    <mergeCell ref="I199:I201"/>
    <mergeCell ref="J199:J201"/>
    <mergeCell ref="K199:K201"/>
    <mergeCell ref="F213:F215"/>
    <mergeCell ref="G213:G215"/>
    <mergeCell ref="H213:H215"/>
    <mergeCell ref="I213:I215"/>
    <mergeCell ref="J213:J215"/>
    <mergeCell ref="G247:G249"/>
    <mergeCell ref="H247:H249"/>
    <mergeCell ref="I247:I249"/>
    <mergeCell ref="J247:J249"/>
    <mergeCell ref="K247:K249"/>
    <mergeCell ref="A247:A249"/>
    <mergeCell ref="B247:B249"/>
    <mergeCell ref="C247:C249"/>
    <mergeCell ref="D247:D249"/>
    <mergeCell ref="E247:E249"/>
    <mergeCell ref="F247:F249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rowBreaks count="11" manualBreakCount="11">
    <brk id="26" max="255" man="1"/>
    <brk id="47" max="255" man="1"/>
    <brk id="70" max="255" man="1"/>
    <brk id="92" max="255" man="1"/>
    <brk id="116" max="255" man="1"/>
    <brk id="139" max="255" man="1"/>
    <brk id="162" max="255" man="1"/>
    <brk id="184" max="255" man="1"/>
    <brk id="207" max="255" man="1"/>
    <brk id="231" max="255" man="1"/>
    <brk id="2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77"/>
  <sheetViews>
    <sheetView view="pageBreakPreview" zoomScale="60" zoomScalePageLayoutView="0" workbookViewId="0" topLeftCell="A235">
      <selection activeCell="A265" sqref="A265"/>
    </sheetView>
  </sheetViews>
  <sheetFormatPr defaultColWidth="9.140625" defaultRowHeight="12.75"/>
  <cols>
    <col min="1" max="1" width="7.57421875" style="15" bestFit="1" customWidth="1"/>
    <col min="2" max="2" width="47.140625" style="23" customWidth="1"/>
    <col min="3" max="3" width="8.7109375" style="15" customWidth="1"/>
    <col min="4" max="5" width="7.57421875" style="24" bestFit="1" customWidth="1"/>
    <col min="6" max="6" width="10.421875" style="24" bestFit="1" customWidth="1"/>
    <col min="7" max="7" width="14.00390625" style="12" customWidth="1"/>
    <col min="8" max="8" width="6.421875" style="12" bestFit="1" customWidth="1"/>
    <col min="9" max="9" width="6.7109375" style="12" customWidth="1"/>
    <col min="10" max="10" width="8.7109375" style="12" bestFit="1" customWidth="1"/>
    <col min="11" max="11" width="6.421875" style="12" bestFit="1" customWidth="1"/>
  </cols>
  <sheetData>
    <row r="1" spans="1:11" ht="12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5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2.75">
      <c r="A3" s="6"/>
      <c r="B3" s="63" t="s">
        <v>68</v>
      </c>
      <c r="C3" s="7"/>
      <c r="D3" s="8"/>
      <c r="E3" s="8"/>
      <c r="F3" s="8"/>
      <c r="G3" s="9"/>
      <c r="H3" s="8"/>
      <c r="I3" s="8"/>
      <c r="J3" s="8"/>
      <c r="K3" s="8"/>
    </row>
    <row r="4" spans="1:6" ht="12.75">
      <c r="A4" s="6"/>
      <c r="B4" s="64" t="s">
        <v>12</v>
      </c>
      <c r="C4" s="11"/>
      <c r="D4" s="12"/>
      <c r="E4" s="12"/>
      <c r="F4" s="12"/>
    </row>
    <row r="5" spans="1:11" ht="12.75">
      <c r="A5" s="13">
        <v>102</v>
      </c>
      <c r="B5" s="14" t="s">
        <v>41</v>
      </c>
      <c r="C5" s="14">
        <v>250</v>
      </c>
      <c r="D5" s="12">
        <v>5.24</v>
      </c>
      <c r="E5" s="12">
        <v>6.68</v>
      </c>
      <c r="F5" s="12">
        <v>27.6</v>
      </c>
      <c r="G5" s="12">
        <v>191.6</v>
      </c>
      <c r="H5" s="12">
        <v>0.08</v>
      </c>
      <c r="I5" s="12">
        <v>1.3</v>
      </c>
      <c r="J5" s="12">
        <v>130.1</v>
      </c>
      <c r="K5" s="12">
        <v>0.4</v>
      </c>
    </row>
    <row r="6" spans="1:11" ht="12.75">
      <c r="A6" s="15" t="s">
        <v>77</v>
      </c>
      <c r="B6" s="6" t="s">
        <v>60</v>
      </c>
      <c r="C6" s="15">
        <v>200</v>
      </c>
      <c r="D6" s="12">
        <v>2.6</v>
      </c>
      <c r="E6" s="12">
        <v>3.2</v>
      </c>
      <c r="F6" s="12">
        <v>19</v>
      </c>
      <c r="G6" s="12">
        <v>115</v>
      </c>
      <c r="H6" s="12">
        <v>0.02</v>
      </c>
      <c r="I6" s="12">
        <v>0.02</v>
      </c>
      <c r="J6" s="12">
        <v>105</v>
      </c>
      <c r="K6" s="12">
        <v>0.07</v>
      </c>
    </row>
    <row r="7" spans="1:11" ht="12.75">
      <c r="A7" s="13"/>
      <c r="B7" s="62" t="s">
        <v>13</v>
      </c>
      <c r="C7" s="16">
        <v>20</v>
      </c>
      <c r="D7" s="12">
        <v>1.52</v>
      </c>
      <c r="E7" s="12">
        <v>0.16</v>
      </c>
      <c r="F7" s="12">
        <v>9.84</v>
      </c>
      <c r="G7" s="12">
        <v>47</v>
      </c>
      <c r="H7" s="12">
        <v>0.02</v>
      </c>
      <c r="I7" s="12">
        <v>0</v>
      </c>
      <c r="J7" s="12">
        <v>4</v>
      </c>
      <c r="K7" s="12">
        <v>0.22</v>
      </c>
    </row>
    <row r="8" spans="1:11" ht="12.75">
      <c r="A8" s="13">
        <v>377</v>
      </c>
      <c r="B8" s="62" t="s">
        <v>52</v>
      </c>
      <c r="C8" s="16">
        <v>35</v>
      </c>
      <c r="D8" s="12">
        <v>6.7</v>
      </c>
      <c r="E8" s="12">
        <v>9.5</v>
      </c>
      <c r="F8" s="12">
        <v>9.9</v>
      </c>
      <c r="G8" s="12">
        <v>153</v>
      </c>
      <c r="H8" s="12">
        <v>0.03</v>
      </c>
      <c r="I8" s="12">
        <v>0.1</v>
      </c>
      <c r="J8" s="12">
        <v>185</v>
      </c>
      <c r="K8" s="12">
        <v>0.4</v>
      </c>
    </row>
    <row r="9" spans="1:11" ht="12.75">
      <c r="A9" s="2"/>
      <c r="B9" s="65" t="s">
        <v>78</v>
      </c>
      <c r="C9" s="2"/>
      <c r="D9" s="19">
        <f aca="true" t="shared" si="0" ref="D9:K9">SUM(D5:D8)</f>
        <v>16.06</v>
      </c>
      <c r="E9" s="19">
        <f t="shared" si="0"/>
        <v>19.54</v>
      </c>
      <c r="F9" s="19">
        <f t="shared" si="0"/>
        <v>66.34</v>
      </c>
      <c r="G9" s="19">
        <f t="shared" si="0"/>
        <v>506.6</v>
      </c>
      <c r="H9" s="19">
        <f t="shared" si="0"/>
        <v>0.15000000000000002</v>
      </c>
      <c r="I9" s="19">
        <f t="shared" si="0"/>
        <v>1.4200000000000002</v>
      </c>
      <c r="J9" s="19">
        <f t="shared" si="0"/>
        <v>424.1</v>
      </c>
      <c r="K9" s="19">
        <f t="shared" si="0"/>
        <v>1.09</v>
      </c>
    </row>
    <row r="10" spans="1:6" ht="12.75">
      <c r="A10" s="6"/>
      <c r="B10" s="64" t="s">
        <v>15</v>
      </c>
      <c r="C10" s="11"/>
      <c r="D10" s="12"/>
      <c r="E10" s="12"/>
      <c r="F10" s="12"/>
    </row>
    <row r="11" spans="2:11" ht="12.75">
      <c r="B11" s="65" t="s">
        <v>79</v>
      </c>
      <c r="C11" s="52">
        <v>50</v>
      </c>
      <c r="D11" s="12">
        <v>0.66</v>
      </c>
      <c r="E11" s="12">
        <v>0.12</v>
      </c>
      <c r="F11" s="12">
        <v>2.28</v>
      </c>
      <c r="G11" s="12">
        <v>14.4</v>
      </c>
      <c r="H11" s="12">
        <v>0.012</v>
      </c>
      <c r="I11" s="12">
        <v>15</v>
      </c>
      <c r="J11" s="12">
        <v>8.4</v>
      </c>
      <c r="K11" s="12">
        <v>0.54</v>
      </c>
    </row>
    <row r="12" spans="1:11" ht="12.75">
      <c r="A12" s="15">
        <v>45</v>
      </c>
      <c r="B12" s="65" t="s">
        <v>115</v>
      </c>
      <c r="C12" s="15">
        <v>250</v>
      </c>
      <c r="D12" s="12">
        <v>2.3</v>
      </c>
      <c r="E12" s="12">
        <v>4.25</v>
      </c>
      <c r="F12" s="12">
        <v>15.13</v>
      </c>
      <c r="G12" s="12">
        <v>108</v>
      </c>
      <c r="H12" s="12">
        <v>0.2</v>
      </c>
      <c r="I12" s="12">
        <v>8.68</v>
      </c>
      <c r="J12" s="12">
        <v>41.5</v>
      </c>
      <c r="K12" s="12">
        <v>1.8</v>
      </c>
    </row>
    <row r="13" spans="1:11" ht="12.75">
      <c r="A13" s="15">
        <v>200</v>
      </c>
      <c r="B13" s="65" t="s">
        <v>81</v>
      </c>
      <c r="C13" s="15" t="s">
        <v>136</v>
      </c>
      <c r="D13" s="12">
        <v>12.36</v>
      </c>
      <c r="E13" s="12">
        <v>12.84</v>
      </c>
      <c r="F13" s="12">
        <v>9.6</v>
      </c>
      <c r="G13" s="25">
        <v>204</v>
      </c>
      <c r="H13" s="12" t="s">
        <v>76</v>
      </c>
      <c r="I13" s="12">
        <v>1.2</v>
      </c>
      <c r="J13" s="12">
        <v>27.6</v>
      </c>
      <c r="K13" s="12">
        <v>1.92</v>
      </c>
    </row>
    <row r="14" spans="1:11" ht="12.75">
      <c r="A14" s="15">
        <v>228</v>
      </c>
      <c r="B14" s="65" t="s">
        <v>80</v>
      </c>
      <c r="C14" s="15">
        <v>200</v>
      </c>
      <c r="D14" s="12">
        <v>5.1</v>
      </c>
      <c r="E14" s="12">
        <v>3.5</v>
      </c>
      <c r="F14" s="12">
        <v>26</v>
      </c>
      <c r="G14" s="12">
        <v>156</v>
      </c>
      <c r="H14" s="12">
        <v>0.06</v>
      </c>
      <c r="I14" s="12">
        <v>3.2</v>
      </c>
      <c r="J14" s="12">
        <v>19.7</v>
      </c>
      <c r="K14" s="12">
        <v>1.21</v>
      </c>
    </row>
    <row r="15" spans="1:11" ht="12.75">
      <c r="A15" s="15">
        <v>300</v>
      </c>
      <c r="B15" s="65" t="s">
        <v>44</v>
      </c>
      <c r="C15" s="15">
        <v>200</v>
      </c>
      <c r="D15" s="12">
        <v>0.11</v>
      </c>
      <c r="E15" s="12">
        <v>0.11</v>
      </c>
      <c r="F15" s="12">
        <v>13.6</v>
      </c>
      <c r="G15" s="12">
        <v>56.2</v>
      </c>
      <c r="H15" s="12">
        <v>0.01</v>
      </c>
      <c r="I15" s="12">
        <v>10.74</v>
      </c>
      <c r="J15" s="12">
        <v>6.8</v>
      </c>
      <c r="K15" s="12">
        <v>0.45</v>
      </c>
    </row>
    <row r="16" spans="1:11" ht="12.75">
      <c r="A16" s="15">
        <v>108</v>
      </c>
      <c r="B16" s="65" t="s">
        <v>13</v>
      </c>
      <c r="C16" s="15">
        <v>20</v>
      </c>
      <c r="D16" s="12">
        <v>1.52</v>
      </c>
      <c r="E16" s="12">
        <v>0.16</v>
      </c>
      <c r="F16" s="12">
        <v>9.84</v>
      </c>
      <c r="G16" s="12">
        <v>47</v>
      </c>
      <c r="H16" s="12">
        <v>0.022</v>
      </c>
      <c r="I16" s="12">
        <v>0</v>
      </c>
      <c r="J16" s="12">
        <v>4</v>
      </c>
      <c r="K16" s="12">
        <v>0.22</v>
      </c>
    </row>
    <row r="17" spans="1:11" ht="12.75">
      <c r="A17" s="15">
        <v>109</v>
      </c>
      <c r="B17" s="65" t="s">
        <v>16</v>
      </c>
      <c r="C17" s="6">
        <v>30</v>
      </c>
      <c r="D17" s="12">
        <v>1.98</v>
      </c>
      <c r="E17" s="12">
        <v>0.36</v>
      </c>
      <c r="F17" s="12">
        <v>10.02</v>
      </c>
      <c r="G17" s="12">
        <v>52.2</v>
      </c>
      <c r="H17" s="12">
        <v>0.54</v>
      </c>
      <c r="I17" s="12">
        <v>0</v>
      </c>
      <c r="J17" s="12">
        <v>10.56</v>
      </c>
      <c r="K17" s="12">
        <v>1.176</v>
      </c>
    </row>
    <row r="18" spans="1:11" ht="12.75">
      <c r="A18" s="90"/>
      <c r="B18" s="102" t="s">
        <v>130</v>
      </c>
      <c r="C18" s="99">
        <v>60</v>
      </c>
      <c r="D18" s="83">
        <v>8.81</v>
      </c>
      <c r="E18" s="83">
        <v>4.45</v>
      </c>
      <c r="F18" s="83">
        <v>35</v>
      </c>
      <c r="G18" s="83">
        <v>215.2</v>
      </c>
      <c r="H18" s="83">
        <v>0.04</v>
      </c>
      <c r="I18" s="83"/>
      <c r="J18" s="83">
        <v>5.5</v>
      </c>
      <c r="K18" s="83">
        <v>0.4</v>
      </c>
    </row>
    <row r="19" spans="1:11" ht="12.75">
      <c r="A19" s="91"/>
      <c r="B19" s="103"/>
      <c r="C19" s="100"/>
      <c r="D19" s="84"/>
      <c r="E19" s="84"/>
      <c r="F19" s="84"/>
      <c r="G19" s="84"/>
      <c r="H19" s="84"/>
      <c r="I19" s="84"/>
      <c r="J19" s="84"/>
      <c r="K19" s="84"/>
    </row>
    <row r="20" spans="1:11" ht="12.75">
      <c r="A20" s="92"/>
      <c r="B20" s="104"/>
      <c r="C20" s="101"/>
      <c r="D20" s="85"/>
      <c r="E20" s="85"/>
      <c r="F20" s="85"/>
      <c r="G20" s="85"/>
      <c r="H20" s="85"/>
      <c r="I20" s="85"/>
      <c r="J20" s="85"/>
      <c r="K20" s="85"/>
    </row>
    <row r="21" spans="1:11" ht="12.75">
      <c r="A21" s="2"/>
      <c r="B21" s="65" t="s">
        <v>17</v>
      </c>
      <c r="C21" s="2"/>
      <c r="D21" s="19">
        <f aca="true" t="shared" si="1" ref="D21:K21">SUM(D11:D20)</f>
        <v>32.84</v>
      </c>
      <c r="E21" s="19">
        <f t="shared" si="1"/>
        <v>25.79</v>
      </c>
      <c r="F21" s="19">
        <f t="shared" si="1"/>
        <v>121.47</v>
      </c>
      <c r="G21" s="19">
        <f t="shared" si="1"/>
        <v>853</v>
      </c>
      <c r="H21" s="19">
        <f t="shared" si="1"/>
        <v>0.8840000000000001</v>
      </c>
      <c r="I21" s="19">
        <f t="shared" si="1"/>
        <v>38.82</v>
      </c>
      <c r="J21" s="19">
        <f t="shared" si="1"/>
        <v>124.06</v>
      </c>
      <c r="K21" s="19">
        <f t="shared" si="1"/>
        <v>7.716</v>
      </c>
    </row>
    <row r="22" spans="1:11" ht="12.75">
      <c r="A22" s="48"/>
      <c r="B22" s="66" t="s">
        <v>66</v>
      </c>
      <c r="C22" s="50"/>
      <c r="D22" s="49"/>
      <c r="E22" s="49"/>
      <c r="F22" s="49"/>
      <c r="G22" s="49"/>
      <c r="H22" s="49"/>
      <c r="I22" s="49"/>
      <c r="J22" s="49"/>
      <c r="K22" s="49"/>
    </row>
    <row r="23" spans="2:11" ht="12.75">
      <c r="B23" s="65" t="s">
        <v>74</v>
      </c>
      <c r="C23" s="15">
        <v>40</v>
      </c>
      <c r="D23" s="12">
        <v>2.52</v>
      </c>
      <c r="E23" s="12">
        <v>2.97</v>
      </c>
      <c r="F23" s="12">
        <v>69.57</v>
      </c>
      <c r="G23" s="12">
        <v>315</v>
      </c>
      <c r="H23" s="12">
        <v>0.04</v>
      </c>
      <c r="I23" s="12">
        <v>0</v>
      </c>
      <c r="J23" s="12">
        <v>14.4</v>
      </c>
      <c r="K23" s="12">
        <v>1.35</v>
      </c>
    </row>
    <row r="24" spans="1:11" ht="12.75">
      <c r="A24" s="13">
        <v>293</v>
      </c>
      <c r="B24" s="65" t="s">
        <v>20</v>
      </c>
      <c r="C24" s="15">
        <v>200</v>
      </c>
      <c r="D24" s="12">
        <v>2</v>
      </c>
      <c r="E24" s="12">
        <v>0.2</v>
      </c>
      <c r="F24" s="12">
        <v>5.8</v>
      </c>
      <c r="G24" s="12">
        <v>36</v>
      </c>
      <c r="H24" s="12">
        <v>0.02</v>
      </c>
      <c r="I24" s="12">
        <v>4</v>
      </c>
      <c r="J24" s="12">
        <v>14</v>
      </c>
      <c r="K24" s="12">
        <v>2.8</v>
      </c>
    </row>
    <row r="25" spans="1:11" ht="12.75">
      <c r="A25" s="2"/>
      <c r="B25" s="65" t="s">
        <v>17</v>
      </c>
      <c r="C25" s="2"/>
      <c r="D25" s="19">
        <f>SUM(D10:D24)</f>
        <v>70.2</v>
      </c>
      <c r="E25" s="19">
        <f>SUM(E10:E24)</f>
        <v>54.75</v>
      </c>
      <c r="F25" s="19">
        <f aca="true" t="shared" si="2" ref="F25:K25">SUM(F23:F24)</f>
        <v>75.36999999999999</v>
      </c>
      <c r="G25" s="19">
        <f t="shared" si="2"/>
        <v>351</v>
      </c>
      <c r="H25" s="19">
        <f t="shared" si="2"/>
        <v>0.06</v>
      </c>
      <c r="I25" s="19">
        <f t="shared" si="2"/>
        <v>4</v>
      </c>
      <c r="J25" s="19">
        <f t="shared" si="2"/>
        <v>28.4</v>
      </c>
      <c r="K25" s="19">
        <f t="shared" si="2"/>
        <v>4.15</v>
      </c>
    </row>
    <row r="26" spans="1:11" ht="12.75">
      <c r="A26" s="2"/>
      <c r="B26" s="65" t="s">
        <v>75</v>
      </c>
      <c r="C26" s="2"/>
      <c r="D26" s="20">
        <f aca="true" t="shared" si="3" ref="D26:K26">SUM(D25,D9,D21)</f>
        <v>119.10000000000001</v>
      </c>
      <c r="E26" s="20">
        <f t="shared" si="3"/>
        <v>100.07999999999998</v>
      </c>
      <c r="F26" s="20">
        <f t="shared" si="3"/>
        <v>263.17999999999995</v>
      </c>
      <c r="G26" s="20">
        <f t="shared" si="3"/>
        <v>1710.6</v>
      </c>
      <c r="H26" s="20">
        <f t="shared" si="3"/>
        <v>1.094</v>
      </c>
      <c r="I26" s="20">
        <f t="shared" si="3"/>
        <v>44.24</v>
      </c>
      <c r="J26" s="20">
        <f t="shared" si="3"/>
        <v>576.56</v>
      </c>
      <c r="K26" s="20">
        <f t="shared" si="3"/>
        <v>12.956</v>
      </c>
    </row>
    <row r="27" spans="1:11" ht="12.75">
      <c r="A27" s="6"/>
      <c r="B27" s="63" t="s">
        <v>19</v>
      </c>
      <c r="C27" s="7"/>
      <c r="D27" s="8"/>
      <c r="E27" s="8"/>
      <c r="F27" s="8"/>
      <c r="G27" s="8"/>
      <c r="H27" s="8"/>
      <c r="I27" s="8"/>
      <c r="J27" s="8"/>
      <c r="K27" s="8"/>
    </row>
    <row r="28" spans="2:6" ht="12.75">
      <c r="B28" s="64" t="s">
        <v>12</v>
      </c>
      <c r="C28" s="22"/>
      <c r="D28" s="12"/>
      <c r="E28" s="12"/>
      <c r="F28" s="12"/>
    </row>
    <row r="29" spans="1:11" ht="12.75">
      <c r="A29" s="15">
        <v>109</v>
      </c>
      <c r="B29" s="65" t="s">
        <v>71</v>
      </c>
      <c r="C29" s="15">
        <v>250</v>
      </c>
      <c r="D29" s="12">
        <v>7.16</v>
      </c>
      <c r="E29" s="12">
        <v>9.4</v>
      </c>
      <c r="F29" s="12">
        <v>28.8</v>
      </c>
      <c r="G29" s="12">
        <v>228.4</v>
      </c>
      <c r="H29" s="12">
        <v>0.17</v>
      </c>
      <c r="I29" s="12">
        <v>1.54</v>
      </c>
      <c r="J29" s="12">
        <v>156.8</v>
      </c>
      <c r="K29" s="12">
        <v>1.24</v>
      </c>
    </row>
    <row r="30" spans="1:11" ht="12.75">
      <c r="A30" s="15" t="s">
        <v>113</v>
      </c>
      <c r="B30" s="65" t="s">
        <v>43</v>
      </c>
      <c r="C30" s="15">
        <v>200</v>
      </c>
      <c r="D30" s="24">
        <v>1.5</v>
      </c>
      <c r="E30" s="24">
        <v>1.3</v>
      </c>
      <c r="F30" s="24">
        <v>15.9</v>
      </c>
      <c r="G30" s="12">
        <v>81</v>
      </c>
      <c r="H30" s="12">
        <v>0.04</v>
      </c>
      <c r="I30" s="12">
        <v>1.3</v>
      </c>
      <c r="J30" s="12">
        <v>127</v>
      </c>
      <c r="K30" s="12">
        <v>0.4</v>
      </c>
    </row>
    <row r="31" spans="2:11" ht="12.75">
      <c r="B31" s="65" t="s">
        <v>13</v>
      </c>
      <c r="C31" s="15">
        <v>70</v>
      </c>
      <c r="D31" s="12">
        <v>5.34</v>
      </c>
      <c r="E31" s="12">
        <v>0.56</v>
      </c>
      <c r="F31" s="12">
        <v>34.44</v>
      </c>
      <c r="G31" s="12">
        <v>164.5</v>
      </c>
      <c r="H31" s="12">
        <v>0.08</v>
      </c>
      <c r="I31" s="12">
        <v>0</v>
      </c>
      <c r="J31" s="12">
        <v>14</v>
      </c>
      <c r="K31" s="12">
        <v>0.77</v>
      </c>
    </row>
    <row r="32" spans="1:11" ht="12.75">
      <c r="A32" s="13">
        <v>380</v>
      </c>
      <c r="B32" s="62" t="s">
        <v>62</v>
      </c>
      <c r="C32" s="16">
        <v>10</v>
      </c>
      <c r="D32" s="12">
        <v>0.05</v>
      </c>
      <c r="E32" s="12">
        <v>8.25</v>
      </c>
      <c r="F32" s="12">
        <v>0.008</v>
      </c>
      <c r="G32" s="12">
        <v>74.8</v>
      </c>
      <c r="H32" s="12">
        <v>0</v>
      </c>
      <c r="I32" s="12">
        <v>0</v>
      </c>
      <c r="J32" s="12">
        <v>6</v>
      </c>
      <c r="K32" s="12">
        <v>0.1</v>
      </c>
    </row>
    <row r="33" spans="1:11" ht="12.75">
      <c r="A33" s="2"/>
      <c r="B33" s="65" t="s">
        <v>14</v>
      </c>
      <c r="C33" s="2"/>
      <c r="D33" s="19">
        <f aca="true" t="shared" si="4" ref="D33:K33">SUM(D29:D32)</f>
        <v>14.05</v>
      </c>
      <c r="E33" s="19">
        <f t="shared" si="4"/>
        <v>19.51</v>
      </c>
      <c r="F33" s="19">
        <f t="shared" si="4"/>
        <v>79.148</v>
      </c>
      <c r="G33" s="19">
        <f t="shared" si="4"/>
        <v>548.6999999999999</v>
      </c>
      <c r="H33" s="19">
        <f t="shared" si="4"/>
        <v>0.29000000000000004</v>
      </c>
      <c r="I33" s="19">
        <f t="shared" si="4"/>
        <v>2.84</v>
      </c>
      <c r="J33" s="19">
        <f t="shared" si="4"/>
        <v>303.8</v>
      </c>
      <c r="K33" s="19">
        <f t="shared" si="4"/>
        <v>2.5100000000000002</v>
      </c>
    </row>
    <row r="34" spans="2:6" ht="12.75">
      <c r="B34" s="64" t="s">
        <v>15</v>
      </c>
      <c r="C34" s="22"/>
      <c r="D34" s="12"/>
      <c r="E34" s="12"/>
      <c r="F34" s="12"/>
    </row>
    <row r="35" spans="1:11" ht="12.75">
      <c r="A35" s="23">
        <v>232</v>
      </c>
      <c r="B35" s="65" t="s">
        <v>59</v>
      </c>
      <c r="C35" s="23">
        <v>50</v>
      </c>
      <c r="D35" s="12">
        <v>1.9</v>
      </c>
      <c r="E35" s="12">
        <v>8.9</v>
      </c>
      <c r="F35" s="12">
        <v>7.7</v>
      </c>
      <c r="G35" s="12">
        <v>119</v>
      </c>
      <c r="H35" s="12">
        <v>0.02</v>
      </c>
      <c r="I35" s="12">
        <v>7</v>
      </c>
      <c r="J35" s="12">
        <v>41</v>
      </c>
      <c r="K35" s="12">
        <v>0.7</v>
      </c>
    </row>
    <row r="36" spans="1:11" ht="12.75">
      <c r="A36" s="15">
        <v>42</v>
      </c>
      <c r="B36" s="65" t="s">
        <v>39</v>
      </c>
      <c r="C36" s="15">
        <v>250</v>
      </c>
      <c r="D36" s="12">
        <v>2.05</v>
      </c>
      <c r="E36" s="12">
        <v>5.25</v>
      </c>
      <c r="F36" s="12">
        <v>16.25</v>
      </c>
      <c r="G36" s="12">
        <v>121.25</v>
      </c>
      <c r="H36" s="12">
        <v>0.09</v>
      </c>
      <c r="I36" s="12">
        <v>7.68</v>
      </c>
      <c r="J36" s="12">
        <v>15.5</v>
      </c>
      <c r="K36" s="12">
        <v>0.93</v>
      </c>
    </row>
    <row r="37" spans="1:11" ht="12.75">
      <c r="A37" s="15">
        <v>210</v>
      </c>
      <c r="B37" s="65" t="s">
        <v>56</v>
      </c>
      <c r="C37" s="15">
        <v>120</v>
      </c>
      <c r="D37" s="12">
        <v>13.6</v>
      </c>
      <c r="E37" s="12">
        <v>13.5</v>
      </c>
      <c r="F37" s="12">
        <v>4.1</v>
      </c>
      <c r="G37" s="12">
        <v>192</v>
      </c>
      <c r="H37" s="12">
        <v>0.02</v>
      </c>
      <c r="I37" s="12">
        <v>2.3</v>
      </c>
      <c r="J37" s="12">
        <v>34</v>
      </c>
      <c r="K37" s="12">
        <v>1</v>
      </c>
    </row>
    <row r="38" spans="1:11" ht="12.75">
      <c r="A38" s="15">
        <v>224</v>
      </c>
      <c r="B38" s="65" t="s">
        <v>49</v>
      </c>
      <c r="C38" s="15">
        <v>200</v>
      </c>
      <c r="D38" s="12">
        <v>4.2</v>
      </c>
      <c r="E38" s="12">
        <v>8.8</v>
      </c>
      <c r="F38" s="12">
        <v>21.8</v>
      </c>
      <c r="G38" s="12">
        <v>184</v>
      </c>
      <c r="H38" s="12">
        <v>0.18</v>
      </c>
      <c r="I38" s="12">
        <v>6.8</v>
      </c>
      <c r="J38" s="12">
        <v>52</v>
      </c>
      <c r="K38" s="12">
        <v>1.4</v>
      </c>
    </row>
    <row r="39" spans="1:11" ht="12.75">
      <c r="A39" s="15">
        <v>108</v>
      </c>
      <c r="B39" s="65" t="s">
        <v>13</v>
      </c>
      <c r="C39" s="15">
        <v>20</v>
      </c>
      <c r="D39" s="12">
        <v>5.34</v>
      </c>
      <c r="E39" s="12">
        <v>0.56</v>
      </c>
      <c r="F39" s="12">
        <v>34.44</v>
      </c>
      <c r="G39" s="12">
        <v>164.5</v>
      </c>
      <c r="H39" s="12">
        <v>0.08</v>
      </c>
      <c r="I39" s="12">
        <v>0</v>
      </c>
      <c r="J39" s="12">
        <v>14</v>
      </c>
      <c r="K39" s="12">
        <v>0.77</v>
      </c>
    </row>
    <row r="40" spans="1:11" ht="12.75">
      <c r="A40" s="15">
        <v>109</v>
      </c>
      <c r="B40" s="65" t="s">
        <v>16</v>
      </c>
      <c r="C40" s="15">
        <v>30</v>
      </c>
      <c r="D40" s="12">
        <v>3.3</v>
      </c>
      <c r="E40" s="12">
        <v>0.6</v>
      </c>
      <c r="F40" s="12">
        <v>16.7</v>
      </c>
      <c r="G40" s="12">
        <v>87</v>
      </c>
      <c r="H40" s="12">
        <v>0.09</v>
      </c>
      <c r="I40" s="12">
        <v>0</v>
      </c>
      <c r="J40" s="12">
        <v>17.5</v>
      </c>
      <c r="K40" s="12">
        <v>1.95</v>
      </c>
    </row>
    <row r="41" spans="1:11" ht="12.75">
      <c r="A41" s="52">
        <v>293</v>
      </c>
      <c r="B41" s="67" t="s">
        <v>82</v>
      </c>
      <c r="C41" s="52">
        <v>200</v>
      </c>
      <c r="D41" s="25">
        <v>2</v>
      </c>
      <c r="E41" s="25">
        <v>0.2</v>
      </c>
      <c r="F41" s="25">
        <v>5.8</v>
      </c>
      <c r="G41" s="25">
        <v>36</v>
      </c>
      <c r="H41" s="25">
        <v>0</v>
      </c>
      <c r="I41" s="25">
        <v>0.8</v>
      </c>
      <c r="J41" s="25">
        <v>10</v>
      </c>
      <c r="K41" s="25">
        <v>0.6</v>
      </c>
    </row>
    <row r="42" spans="1:11" ht="12.75">
      <c r="A42" s="2"/>
      <c r="B42" s="68" t="s">
        <v>17</v>
      </c>
      <c r="C42" s="2"/>
      <c r="D42" s="19">
        <f aca="true" t="shared" si="5" ref="D42:K42">SUM(D35:D41)</f>
        <v>32.39</v>
      </c>
      <c r="E42" s="19">
        <f t="shared" si="5"/>
        <v>37.81000000000001</v>
      </c>
      <c r="F42" s="19">
        <f t="shared" si="5"/>
        <v>106.78999999999999</v>
      </c>
      <c r="G42" s="19">
        <f t="shared" si="5"/>
        <v>903.75</v>
      </c>
      <c r="H42" s="19">
        <f t="shared" si="5"/>
        <v>0.48</v>
      </c>
      <c r="I42" s="19">
        <f t="shared" si="5"/>
        <v>24.580000000000002</v>
      </c>
      <c r="J42" s="19">
        <f t="shared" si="5"/>
        <v>184</v>
      </c>
      <c r="K42" s="19">
        <f t="shared" si="5"/>
        <v>7.349999999999999</v>
      </c>
    </row>
    <row r="43" spans="1:11" ht="12.75">
      <c r="A43" s="52"/>
      <c r="B43" s="69" t="s">
        <v>66</v>
      </c>
      <c r="C43" s="52"/>
      <c r="D43" s="25"/>
      <c r="E43" s="25"/>
      <c r="F43" s="25"/>
      <c r="G43" s="25"/>
      <c r="H43" s="25"/>
      <c r="I43" s="25"/>
      <c r="J43" s="25"/>
      <c r="K43" s="25"/>
    </row>
    <row r="44" spans="2:11" ht="12.75">
      <c r="B44" s="65" t="s">
        <v>70</v>
      </c>
      <c r="C44" s="15">
        <v>50</v>
      </c>
      <c r="D44" s="12">
        <v>2.95</v>
      </c>
      <c r="E44" s="12">
        <v>2.35</v>
      </c>
      <c r="F44" s="12">
        <v>37.5</v>
      </c>
      <c r="G44" s="12">
        <v>183</v>
      </c>
      <c r="H44" s="12">
        <v>0.04</v>
      </c>
      <c r="I44" s="12">
        <v>1.2</v>
      </c>
      <c r="J44" s="12">
        <v>5.5</v>
      </c>
      <c r="K44" s="12">
        <v>0.4</v>
      </c>
    </row>
    <row r="45" spans="1:11" ht="12.75">
      <c r="A45" s="15">
        <v>274</v>
      </c>
      <c r="B45" s="65" t="s">
        <v>124</v>
      </c>
      <c r="C45" s="15">
        <v>200</v>
      </c>
      <c r="D45" s="12">
        <v>0.25</v>
      </c>
      <c r="E45" s="12">
        <v>0.25</v>
      </c>
      <c r="F45" s="12">
        <v>27.5</v>
      </c>
      <c r="G45" s="12">
        <v>112.5</v>
      </c>
      <c r="H45" s="12">
        <v>0.05</v>
      </c>
      <c r="I45" s="12">
        <v>1.25</v>
      </c>
      <c r="J45" s="12">
        <v>11</v>
      </c>
      <c r="K45" s="12">
        <v>0.15</v>
      </c>
    </row>
    <row r="46" spans="1:11" ht="12.75">
      <c r="A46" s="2"/>
      <c r="B46" s="65" t="s">
        <v>67</v>
      </c>
      <c r="C46" s="2"/>
      <c r="D46" s="19">
        <f aca="true" t="shared" si="6" ref="D46:K46">SUM(D44:D45)</f>
        <v>3.2</v>
      </c>
      <c r="E46" s="19">
        <f t="shared" si="6"/>
        <v>2.6</v>
      </c>
      <c r="F46" s="19">
        <f t="shared" si="6"/>
        <v>65</v>
      </c>
      <c r="G46" s="19">
        <f t="shared" si="6"/>
        <v>295.5</v>
      </c>
      <c r="H46" s="19">
        <f t="shared" si="6"/>
        <v>0.09</v>
      </c>
      <c r="I46" s="19">
        <f t="shared" si="6"/>
        <v>2.45</v>
      </c>
      <c r="J46" s="19">
        <f t="shared" si="6"/>
        <v>16.5</v>
      </c>
      <c r="K46" s="19">
        <f t="shared" si="6"/>
        <v>0.55</v>
      </c>
    </row>
    <row r="47" spans="1:11" ht="12.75">
      <c r="A47" s="2"/>
      <c r="B47" s="65" t="s">
        <v>18</v>
      </c>
      <c r="C47" s="2"/>
      <c r="D47" s="20">
        <f>SUM(D33,D42,D46)</f>
        <v>49.64</v>
      </c>
      <c r="E47" s="20">
        <f>SUM(E33,E42,E46)</f>
        <v>59.92000000000001</v>
      </c>
      <c r="F47" s="20">
        <f>SUM(F33,F42,F46)</f>
        <v>250.938</v>
      </c>
      <c r="G47" s="20">
        <f>SUM(G46+G42+G33)</f>
        <v>1747.9499999999998</v>
      </c>
      <c r="H47" s="20">
        <f>SUM(H33,H42,H46)</f>
        <v>0.86</v>
      </c>
      <c r="I47" s="20">
        <f>SUM(I33,I42,I46)</f>
        <v>29.87</v>
      </c>
      <c r="J47" s="20">
        <f>SUM(J33,J42,J46)</f>
        <v>504.3</v>
      </c>
      <c r="K47" s="20">
        <f>SUM(K33,K42,K46)</f>
        <v>10.41</v>
      </c>
    </row>
    <row r="48" spans="1:11" ht="12.75">
      <c r="A48" s="6"/>
      <c r="B48" s="63" t="s">
        <v>21</v>
      </c>
      <c r="C48" s="7"/>
      <c r="D48" s="8"/>
      <c r="E48" s="8"/>
      <c r="F48" s="8"/>
      <c r="G48" s="8"/>
      <c r="H48" s="8"/>
      <c r="I48" s="8"/>
      <c r="J48" s="8"/>
      <c r="K48" s="8"/>
    </row>
    <row r="49" spans="2:6" ht="12.75">
      <c r="B49" s="64" t="s">
        <v>12</v>
      </c>
      <c r="C49" s="22"/>
      <c r="D49" s="12"/>
      <c r="E49" s="12"/>
      <c r="F49" s="12"/>
    </row>
    <row r="50" spans="1:11" ht="12.75">
      <c r="A50" s="15">
        <v>108</v>
      </c>
      <c r="B50" s="65" t="s">
        <v>45</v>
      </c>
      <c r="C50" s="15">
        <v>250</v>
      </c>
      <c r="D50" s="12">
        <v>10.83</v>
      </c>
      <c r="E50" s="12">
        <v>14.9</v>
      </c>
      <c r="F50" s="12">
        <v>47.55</v>
      </c>
      <c r="G50" s="12">
        <v>367.25</v>
      </c>
      <c r="H50" s="12">
        <v>0.18</v>
      </c>
      <c r="I50" s="12">
        <v>1.73</v>
      </c>
      <c r="J50" s="12">
        <v>179.5</v>
      </c>
      <c r="K50" s="12">
        <v>2.98</v>
      </c>
    </row>
    <row r="51" spans="1:11" ht="12.75">
      <c r="A51" s="15" t="s">
        <v>114</v>
      </c>
      <c r="B51" s="65" t="s">
        <v>35</v>
      </c>
      <c r="C51" s="15">
        <v>200</v>
      </c>
      <c r="D51" s="12">
        <v>3.6</v>
      </c>
      <c r="E51" s="12">
        <v>3.3</v>
      </c>
      <c r="F51" s="12">
        <v>25</v>
      </c>
      <c r="G51" s="12">
        <v>144</v>
      </c>
      <c r="H51" s="12">
        <v>0.04</v>
      </c>
      <c r="I51" s="12">
        <v>1.3</v>
      </c>
      <c r="J51" s="12">
        <v>124</v>
      </c>
      <c r="K51" s="12">
        <v>0.8</v>
      </c>
    </row>
    <row r="52" spans="1:11" ht="12.75">
      <c r="A52" s="13"/>
      <c r="B52" s="62" t="s">
        <v>13</v>
      </c>
      <c r="C52" s="16">
        <v>40</v>
      </c>
      <c r="D52" s="12">
        <v>3.04</v>
      </c>
      <c r="E52" s="12">
        <v>0.32</v>
      </c>
      <c r="F52" s="12">
        <v>19.68</v>
      </c>
      <c r="G52" s="12">
        <v>94</v>
      </c>
      <c r="H52" s="12">
        <v>0.04</v>
      </c>
      <c r="I52" s="12">
        <v>0</v>
      </c>
      <c r="J52" s="12">
        <v>8</v>
      </c>
      <c r="K52" s="12">
        <v>0.44</v>
      </c>
    </row>
    <row r="53" spans="1:11" ht="12.75">
      <c r="A53" s="90">
        <v>382</v>
      </c>
      <c r="B53" s="93" t="s">
        <v>63</v>
      </c>
      <c r="C53" s="96">
        <v>30</v>
      </c>
      <c r="D53" s="87">
        <v>0.85</v>
      </c>
      <c r="E53" s="87">
        <v>2.15</v>
      </c>
      <c r="F53" s="83">
        <v>16.3</v>
      </c>
      <c r="G53" s="83">
        <v>88</v>
      </c>
      <c r="H53" s="87">
        <v>0.01</v>
      </c>
      <c r="I53" s="87">
        <v>0.1</v>
      </c>
      <c r="J53" s="87">
        <v>5</v>
      </c>
      <c r="K53" s="87">
        <v>0.35</v>
      </c>
    </row>
    <row r="54" spans="1:11" ht="12.75">
      <c r="A54" s="91"/>
      <c r="B54" s="94"/>
      <c r="C54" s="97"/>
      <c r="D54" s="88"/>
      <c r="E54" s="88"/>
      <c r="F54" s="84"/>
      <c r="G54" s="84"/>
      <c r="H54" s="88"/>
      <c r="I54" s="88"/>
      <c r="J54" s="88"/>
      <c r="K54" s="88"/>
    </row>
    <row r="55" spans="1:11" ht="12.75">
      <c r="A55" s="92"/>
      <c r="B55" s="95"/>
      <c r="C55" s="98"/>
      <c r="D55" s="89"/>
      <c r="E55" s="89"/>
      <c r="F55" s="85"/>
      <c r="G55" s="85"/>
      <c r="H55" s="89"/>
      <c r="I55" s="89"/>
      <c r="J55" s="89"/>
      <c r="K55" s="89"/>
    </row>
    <row r="56" spans="1:11" ht="12.75">
      <c r="A56" s="2"/>
      <c r="B56" s="65" t="s">
        <v>14</v>
      </c>
      <c r="C56" s="2"/>
      <c r="D56" s="19">
        <f aca="true" t="shared" si="7" ref="D56:K56">SUM(D50:D55)</f>
        <v>18.32</v>
      </c>
      <c r="E56" s="19">
        <f t="shared" si="7"/>
        <v>20.669999999999998</v>
      </c>
      <c r="F56" s="19">
        <f t="shared" si="7"/>
        <v>108.52999999999999</v>
      </c>
      <c r="G56" s="19">
        <f t="shared" si="7"/>
        <v>693.25</v>
      </c>
      <c r="H56" s="19">
        <f t="shared" si="7"/>
        <v>0.27</v>
      </c>
      <c r="I56" s="19">
        <f t="shared" si="7"/>
        <v>3.1300000000000003</v>
      </c>
      <c r="J56" s="19">
        <f t="shared" si="7"/>
        <v>316.5</v>
      </c>
      <c r="K56" s="19">
        <f t="shared" si="7"/>
        <v>4.57</v>
      </c>
    </row>
    <row r="57" spans="2:6" ht="12.75">
      <c r="B57" s="64" t="s">
        <v>15</v>
      </c>
      <c r="C57" s="22"/>
      <c r="D57" s="12"/>
      <c r="E57" s="12"/>
      <c r="F57" s="12"/>
    </row>
    <row r="58" spans="1:11" ht="12.75">
      <c r="A58" s="15">
        <v>107</v>
      </c>
      <c r="B58" s="65" t="s">
        <v>79</v>
      </c>
      <c r="C58" s="52">
        <v>50</v>
      </c>
      <c r="D58" s="25">
        <v>0.8</v>
      </c>
      <c r="E58" s="12">
        <v>0.1</v>
      </c>
      <c r="F58" s="12">
        <v>1.7</v>
      </c>
      <c r="G58" s="12">
        <v>13</v>
      </c>
      <c r="H58" s="12">
        <v>0.02</v>
      </c>
      <c r="I58" s="12">
        <v>5</v>
      </c>
      <c r="J58" s="24">
        <v>23</v>
      </c>
      <c r="K58" s="24">
        <v>0.6</v>
      </c>
    </row>
    <row r="59" spans="1:11" ht="12.75">
      <c r="A59" s="23">
        <v>63</v>
      </c>
      <c r="B59" s="65" t="s">
        <v>38</v>
      </c>
      <c r="C59" s="23">
        <v>250</v>
      </c>
      <c r="D59" s="12">
        <v>1.4</v>
      </c>
      <c r="E59" s="12">
        <v>3.98</v>
      </c>
      <c r="F59" s="12">
        <v>6.22</v>
      </c>
      <c r="G59" s="12">
        <v>66.4</v>
      </c>
      <c r="H59" s="12">
        <v>0.04</v>
      </c>
      <c r="I59" s="12">
        <v>14.8</v>
      </c>
      <c r="J59" s="12">
        <v>27.2</v>
      </c>
      <c r="K59" s="12">
        <v>6.4</v>
      </c>
    </row>
    <row r="60" spans="1:11" ht="12.75">
      <c r="A60" s="15">
        <v>174</v>
      </c>
      <c r="B60" s="65" t="s">
        <v>134</v>
      </c>
      <c r="C60" s="52">
        <v>100</v>
      </c>
      <c r="D60" s="12">
        <v>14.91</v>
      </c>
      <c r="E60" s="12">
        <v>9.09</v>
      </c>
      <c r="F60" s="12">
        <v>16.46</v>
      </c>
      <c r="G60" s="12">
        <v>207.43</v>
      </c>
      <c r="H60" s="12">
        <v>0.11</v>
      </c>
      <c r="I60" s="12">
        <v>1.2</v>
      </c>
      <c r="J60" s="12">
        <v>49.71</v>
      </c>
      <c r="K60" s="12">
        <v>1.2</v>
      </c>
    </row>
    <row r="61" spans="1:11" ht="12.75">
      <c r="A61" s="15">
        <v>241</v>
      </c>
      <c r="B61" s="65" t="s">
        <v>119</v>
      </c>
      <c r="C61" s="6">
        <v>200</v>
      </c>
      <c r="D61" s="12">
        <v>4.2</v>
      </c>
      <c r="E61" s="12">
        <v>1.39</v>
      </c>
      <c r="F61" s="12">
        <v>59.3</v>
      </c>
      <c r="G61" s="12">
        <v>296.24</v>
      </c>
      <c r="H61" s="12">
        <v>0.12</v>
      </c>
      <c r="I61" s="12">
        <v>0.04</v>
      </c>
      <c r="J61" s="12">
        <v>11.65</v>
      </c>
      <c r="K61" s="12">
        <v>1.2</v>
      </c>
    </row>
    <row r="62" spans="1:11" ht="12.75">
      <c r="A62" s="15">
        <v>108</v>
      </c>
      <c r="B62" s="65" t="s">
        <v>13</v>
      </c>
      <c r="C62" s="15">
        <v>40</v>
      </c>
      <c r="D62" s="12">
        <v>3</v>
      </c>
      <c r="E62" s="12">
        <v>0.32</v>
      </c>
      <c r="F62" s="12">
        <v>20.04</v>
      </c>
      <c r="G62" s="12">
        <v>94</v>
      </c>
      <c r="H62" s="12">
        <v>0.04</v>
      </c>
      <c r="I62" s="12">
        <v>0</v>
      </c>
      <c r="J62" s="12">
        <v>8</v>
      </c>
      <c r="K62" s="12">
        <v>0.44</v>
      </c>
    </row>
    <row r="63" spans="1:11" ht="12.75">
      <c r="A63" s="15">
        <v>109</v>
      </c>
      <c r="B63" s="65" t="s">
        <v>16</v>
      </c>
      <c r="C63" s="6">
        <v>30</v>
      </c>
      <c r="D63" s="12">
        <v>1.98</v>
      </c>
      <c r="E63" s="12">
        <v>0.36</v>
      </c>
      <c r="F63" s="12">
        <v>10.02</v>
      </c>
      <c r="G63" s="12">
        <v>52.2</v>
      </c>
      <c r="H63" s="12">
        <v>0.54</v>
      </c>
      <c r="I63" s="12">
        <v>0</v>
      </c>
      <c r="J63" s="12">
        <v>10.56</v>
      </c>
      <c r="K63" s="12">
        <v>1.176</v>
      </c>
    </row>
    <row r="64" spans="1:11" ht="12.75">
      <c r="A64" s="78"/>
      <c r="B64" s="80" t="s">
        <v>86</v>
      </c>
      <c r="C64" s="77">
        <v>100</v>
      </c>
      <c r="D64" s="12">
        <v>0.05</v>
      </c>
      <c r="E64" s="12">
        <v>8.25</v>
      </c>
      <c r="F64" s="12">
        <v>0.01</v>
      </c>
      <c r="G64" s="12">
        <v>74.8</v>
      </c>
      <c r="H64" s="12">
        <v>0.04</v>
      </c>
      <c r="I64" s="12">
        <v>10</v>
      </c>
      <c r="J64" s="12">
        <v>8</v>
      </c>
      <c r="K64" s="12">
        <v>0.6</v>
      </c>
    </row>
    <row r="65" spans="1:11" ht="12.75">
      <c r="A65" s="61">
        <v>282</v>
      </c>
      <c r="B65" s="70" t="s">
        <v>120</v>
      </c>
      <c r="C65" s="61">
        <v>200</v>
      </c>
      <c r="D65" s="25">
        <v>0.5</v>
      </c>
      <c r="E65" s="25">
        <v>0.2</v>
      </c>
      <c r="F65" s="25">
        <v>23.1</v>
      </c>
      <c r="G65" s="25">
        <v>96</v>
      </c>
      <c r="H65" s="25">
        <v>0.02</v>
      </c>
      <c r="I65" s="25">
        <v>4.3</v>
      </c>
      <c r="J65" s="25">
        <v>22</v>
      </c>
      <c r="K65" s="25">
        <v>1.1</v>
      </c>
    </row>
    <row r="66" spans="1:11" ht="12.75">
      <c r="A66" s="2"/>
      <c r="B66" s="65" t="s">
        <v>17</v>
      </c>
      <c r="C66" s="2"/>
      <c r="D66" s="19">
        <f aca="true" t="shared" si="8" ref="D66:K66">SUM(D58:D65)</f>
        <v>26.84</v>
      </c>
      <c r="E66" s="19">
        <f t="shared" si="8"/>
        <v>23.69</v>
      </c>
      <c r="F66" s="19">
        <f t="shared" si="8"/>
        <v>136.85</v>
      </c>
      <c r="G66" s="51">
        <f t="shared" si="8"/>
        <v>900.07</v>
      </c>
      <c r="H66" s="19">
        <f t="shared" si="8"/>
        <v>0.93</v>
      </c>
      <c r="I66" s="19">
        <f t="shared" si="8"/>
        <v>35.339999999999996</v>
      </c>
      <c r="J66" s="19">
        <f t="shared" si="8"/>
        <v>160.12</v>
      </c>
      <c r="K66" s="19">
        <f t="shared" si="8"/>
        <v>12.715999999999998</v>
      </c>
    </row>
    <row r="67" spans="1:11" ht="12.75">
      <c r="A67" s="6"/>
      <c r="B67" s="71" t="s">
        <v>66</v>
      </c>
      <c r="C67" s="6"/>
      <c r="D67" s="53"/>
      <c r="E67" s="53"/>
      <c r="F67" s="53"/>
      <c r="G67" s="54"/>
      <c r="H67" s="53"/>
      <c r="I67" s="53"/>
      <c r="J67" s="53"/>
      <c r="K67" s="53"/>
    </row>
    <row r="68" spans="1:11" ht="12.75">
      <c r="A68" s="6">
        <v>516</v>
      </c>
      <c r="B68" s="65" t="s">
        <v>65</v>
      </c>
      <c r="C68" s="6">
        <v>100</v>
      </c>
      <c r="D68" s="55">
        <v>5.8</v>
      </c>
      <c r="E68" s="55">
        <v>5</v>
      </c>
      <c r="F68" s="55">
        <v>8</v>
      </c>
      <c r="G68" s="56">
        <v>100</v>
      </c>
      <c r="H68" s="55">
        <v>0.08</v>
      </c>
      <c r="I68" s="55">
        <v>1.4</v>
      </c>
      <c r="J68" s="55">
        <v>240</v>
      </c>
      <c r="K68" s="55">
        <v>0.2</v>
      </c>
    </row>
    <row r="69" spans="1:11" ht="12.75">
      <c r="A69" s="6">
        <v>319</v>
      </c>
      <c r="B69" s="65" t="s">
        <v>126</v>
      </c>
      <c r="C69" s="6">
        <v>50</v>
      </c>
      <c r="D69" s="55">
        <v>4.71</v>
      </c>
      <c r="E69" s="55">
        <v>3.67</v>
      </c>
      <c r="F69" s="55">
        <v>35.3</v>
      </c>
      <c r="G69" s="55">
        <v>193</v>
      </c>
      <c r="H69" s="55">
        <v>0.08</v>
      </c>
      <c r="I69" s="55">
        <v>0</v>
      </c>
      <c r="J69" s="55">
        <v>15.6</v>
      </c>
      <c r="K69" s="55">
        <v>0.84</v>
      </c>
    </row>
    <row r="70" spans="1:11" ht="12.75">
      <c r="A70" s="2"/>
      <c r="B70" s="65" t="s">
        <v>69</v>
      </c>
      <c r="C70" s="2"/>
      <c r="D70" s="19">
        <f>SUM(D68:D69)</f>
        <v>10.51</v>
      </c>
      <c r="E70" s="19">
        <f aca="true" t="shared" si="9" ref="E70:K70">SUM(E68:E69)</f>
        <v>8.67</v>
      </c>
      <c r="F70" s="19">
        <f t="shared" si="9"/>
        <v>43.3</v>
      </c>
      <c r="G70" s="19">
        <f t="shared" si="9"/>
        <v>293</v>
      </c>
      <c r="H70" s="19">
        <f t="shared" si="9"/>
        <v>0.16</v>
      </c>
      <c r="I70" s="19">
        <f t="shared" si="9"/>
        <v>1.4</v>
      </c>
      <c r="J70" s="19">
        <f t="shared" si="9"/>
        <v>255.6</v>
      </c>
      <c r="K70" s="19">
        <f t="shared" si="9"/>
        <v>1.04</v>
      </c>
    </row>
    <row r="71" spans="1:11" ht="12.75">
      <c r="A71" s="2"/>
      <c r="B71" s="65" t="s">
        <v>18</v>
      </c>
      <c r="C71" s="2"/>
      <c r="D71" s="20">
        <f aca="true" t="shared" si="10" ref="D71:K71">SUM(D70+D66+D56)</f>
        <v>55.67</v>
      </c>
      <c r="E71" s="20">
        <f t="shared" si="10"/>
        <v>53.03</v>
      </c>
      <c r="F71" s="20">
        <f t="shared" si="10"/>
        <v>288.67999999999995</v>
      </c>
      <c r="G71" s="20">
        <f t="shared" si="10"/>
        <v>1886.3200000000002</v>
      </c>
      <c r="H71" s="20">
        <f t="shared" si="10"/>
        <v>1.36</v>
      </c>
      <c r="I71" s="20">
        <f t="shared" si="10"/>
        <v>39.87</v>
      </c>
      <c r="J71" s="20">
        <f t="shared" si="10"/>
        <v>732.22</v>
      </c>
      <c r="K71" s="20">
        <f t="shared" si="10"/>
        <v>18.325999999999997</v>
      </c>
    </row>
    <row r="72" spans="1:11" ht="12.75">
      <c r="A72" s="6"/>
      <c r="B72" s="63" t="s">
        <v>23</v>
      </c>
      <c r="C72" s="7"/>
      <c r="D72" s="8"/>
      <c r="E72" s="8"/>
      <c r="F72" s="8"/>
      <c r="G72" s="8"/>
      <c r="H72" s="8"/>
      <c r="I72" s="8"/>
      <c r="J72" s="8"/>
      <c r="K72" s="8"/>
    </row>
    <row r="73" spans="2:6" ht="12.75">
      <c r="B73" s="72" t="s">
        <v>12</v>
      </c>
      <c r="C73" s="22"/>
      <c r="D73" s="12"/>
      <c r="E73" s="12"/>
      <c r="F73" s="12"/>
    </row>
    <row r="74" spans="1:11" ht="12.75">
      <c r="A74" s="15">
        <v>114</v>
      </c>
      <c r="B74" s="65" t="s">
        <v>73</v>
      </c>
      <c r="C74" s="15">
        <v>250</v>
      </c>
      <c r="D74" s="12">
        <v>5.54</v>
      </c>
      <c r="E74" s="12">
        <v>6.88</v>
      </c>
      <c r="F74" s="12">
        <v>32.6</v>
      </c>
      <c r="G74" s="12">
        <v>214.6</v>
      </c>
      <c r="H74" s="12">
        <v>0.06</v>
      </c>
      <c r="I74" s="12">
        <v>1.54</v>
      </c>
      <c r="J74" s="12">
        <v>147.4</v>
      </c>
      <c r="K74" s="12">
        <v>0.17</v>
      </c>
    </row>
    <row r="75" spans="1:11" ht="12.75">
      <c r="A75" s="15">
        <v>380</v>
      </c>
      <c r="B75" s="65" t="s">
        <v>84</v>
      </c>
      <c r="C75" s="15">
        <v>30</v>
      </c>
      <c r="D75" s="12">
        <v>1.2</v>
      </c>
      <c r="E75" s="12">
        <v>12.5</v>
      </c>
      <c r="F75" s="12">
        <v>7.5</v>
      </c>
      <c r="G75" s="12">
        <v>147</v>
      </c>
      <c r="H75" s="12">
        <v>0.02</v>
      </c>
      <c r="I75" s="12">
        <v>0.09</v>
      </c>
      <c r="J75" s="12">
        <v>5</v>
      </c>
      <c r="K75" s="12">
        <v>0.2</v>
      </c>
    </row>
    <row r="76" spans="1:11" ht="12.75">
      <c r="A76" s="13">
        <v>287</v>
      </c>
      <c r="B76" s="65" t="s">
        <v>60</v>
      </c>
      <c r="C76" s="15">
        <v>200</v>
      </c>
      <c r="D76" s="12">
        <v>3.2</v>
      </c>
      <c r="E76" s="12">
        <v>2.7</v>
      </c>
      <c r="F76" s="12">
        <v>15.9</v>
      </c>
      <c r="G76" s="12">
        <v>79</v>
      </c>
      <c r="H76" s="12">
        <v>0.04</v>
      </c>
      <c r="I76" s="12">
        <v>1.3</v>
      </c>
      <c r="J76" s="12">
        <v>126</v>
      </c>
      <c r="K76" s="12">
        <v>0.1</v>
      </c>
    </row>
    <row r="77" spans="1:11" ht="12.75">
      <c r="A77" s="13">
        <v>108</v>
      </c>
      <c r="B77" s="62" t="s">
        <v>13</v>
      </c>
      <c r="C77" s="16">
        <v>20</v>
      </c>
      <c r="D77" s="12">
        <v>1.52</v>
      </c>
      <c r="E77" s="12">
        <v>0.16</v>
      </c>
      <c r="F77" s="12">
        <v>9.84</v>
      </c>
      <c r="G77" s="12">
        <v>47</v>
      </c>
      <c r="H77" s="12">
        <v>0.02</v>
      </c>
      <c r="I77" s="12">
        <v>0</v>
      </c>
      <c r="J77" s="12">
        <v>4</v>
      </c>
      <c r="K77" s="12">
        <v>0.32</v>
      </c>
    </row>
    <row r="78" spans="1:11" ht="12.75">
      <c r="A78" s="2"/>
      <c r="B78" s="65" t="s">
        <v>14</v>
      </c>
      <c r="C78" s="2"/>
      <c r="D78" s="19">
        <f aca="true" t="shared" si="11" ref="D78:K78">SUM(D74:D77)</f>
        <v>11.46</v>
      </c>
      <c r="E78" s="19">
        <f t="shared" si="11"/>
        <v>22.24</v>
      </c>
      <c r="F78" s="19">
        <f t="shared" si="11"/>
        <v>65.84</v>
      </c>
      <c r="G78" s="19">
        <f t="shared" si="11"/>
        <v>487.6</v>
      </c>
      <c r="H78" s="19">
        <f t="shared" si="11"/>
        <v>0.13999999999999999</v>
      </c>
      <c r="I78" s="19">
        <f t="shared" si="11"/>
        <v>2.93</v>
      </c>
      <c r="J78" s="19">
        <f t="shared" si="11"/>
        <v>282.4</v>
      </c>
      <c r="K78" s="19">
        <f t="shared" si="11"/>
        <v>0.79</v>
      </c>
    </row>
    <row r="79" spans="2:6" ht="12.75">
      <c r="B79" s="72" t="s">
        <v>15</v>
      </c>
      <c r="C79" s="22"/>
      <c r="D79" s="12"/>
      <c r="E79" s="12"/>
      <c r="F79" s="12"/>
    </row>
    <row r="80" spans="1:11" ht="12.75">
      <c r="A80" s="52">
        <v>229</v>
      </c>
      <c r="B80" s="65" t="s">
        <v>85</v>
      </c>
      <c r="C80" s="15">
        <v>50</v>
      </c>
      <c r="D80" s="25">
        <v>3.13</v>
      </c>
      <c r="E80" s="12">
        <v>3.29</v>
      </c>
      <c r="F80" s="12">
        <v>6.99</v>
      </c>
      <c r="G80" s="12">
        <v>77.88</v>
      </c>
      <c r="H80" s="12">
        <v>0.03</v>
      </c>
      <c r="I80" s="12">
        <v>0.85</v>
      </c>
      <c r="J80" s="24">
        <v>8.1</v>
      </c>
      <c r="K80" s="24">
        <v>0.26</v>
      </c>
    </row>
    <row r="81" spans="1:11" ht="12.75">
      <c r="A81" s="15">
        <v>67</v>
      </c>
      <c r="B81" s="65" t="s">
        <v>87</v>
      </c>
      <c r="C81" s="15">
        <v>250</v>
      </c>
      <c r="D81" s="12">
        <v>1.82</v>
      </c>
      <c r="E81" s="12">
        <v>4</v>
      </c>
      <c r="F81" s="12">
        <v>10.88</v>
      </c>
      <c r="G81" s="12">
        <v>98.88</v>
      </c>
      <c r="H81" s="12">
        <v>0.029</v>
      </c>
      <c r="I81" s="12">
        <v>8.24</v>
      </c>
      <c r="J81" s="12">
        <v>27.6</v>
      </c>
      <c r="K81" s="12">
        <v>0.96</v>
      </c>
    </row>
    <row r="82" spans="1:11" ht="12.75">
      <c r="A82" s="15">
        <v>209</v>
      </c>
      <c r="B82" s="65" t="s">
        <v>88</v>
      </c>
      <c r="C82" s="15">
        <v>75</v>
      </c>
      <c r="D82" s="12">
        <v>13.98</v>
      </c>
      <c r="E82" s="12">
        <v>10.38</v>
      </c>
      <c r="F82" s="12">
        <v>14.13</v>
      </c>
      <c r="G82" s="12">
        <v>205.86</v>
      </c>
      <c r="H82" s="12">
        <v>0.09</v>
      </c>
      <c r="I82" s="12">
        <v>0.12</v>
      </c>
      <c r="J82" s="12">
        <v>39.36</v>
      </c>
      <c r="K82" s="12">
        <v>1.35</v>
      </c>
    </row>
    <row r="83" spans="1:11" ht="12.75">
      <c r="A83" s="15">
        <v>235</v>
      </c>
      <c r="B83" s="65" t="s">
        <v>24</v>
      </c>
      <c r="C83" s="15">
        <v>200</v>
      </c>
      <c r="D83" s="24">
        <v>11</v>
      </c>
      <c r="E83" s="24">
        <v>10.8</v>
      </c>
      <c r="F83" s="24">
        <v>11.7</v>
      </c>
      <c r="G83" s="12">
        <v>94.5</v>
      </c>
      <c r="H83" s="12">
        <v>0.06</v>
      </c>
      <c r="I83" s="12">
        <v>25.5</v>
      </c>
      <c r="J83" s="12">
        <v>91.5</v>
      </c>
      <c r="K83" s="12">
        <v>1.5</v>
      </c>
    </row>
    <row r="84" spans="1:11" ht="12.75">
      <c r="A84" s="15">
        <v>108</v>
      </c>
      <c r="B84" s="65" t="s">
        <v>13</v>
      </c>
      <c r="C84" s="15">
        <v>40</v>
      </c>
      <c r="D84" s="12">
        <v>3.8</v>
      </c>
      <c r="E84" s="12">
        <v>0.4</v>
      </c>
      <c r="F84" s="12">
        <v>24.6</v>
      </c>
      <c r="G84" s="12">
        <v>117.5</v>
      </c>
      <c r="H84" s="12">
        <v>0.06</v>
      </c>
      <c r="I84" s="12">
        <v>0</v>
      </c>
      <c r="J84" s="12">
        <v>10</v>
      </c>
      <c r="K84" s="12">
        <v>0.55</v>
      </c>
    </row>
    <row r="85" spans="1:11" ht="12.75">
      <c r="A85" s="15">
        <v>109</v>
      </c>
      <c r="B85" s="65" t="s">
        <v>16</v>
      </c>
      <c r="C85" s="6">
        <v>30</v>
      </c>
      <c r="D85" s="12">
        <v>4.62</v>
      </c>
      <c r="E85" s="12">
        <v>0.84</v>
      </c>
      <c r="F85" s="12">
        <v>23.38</v>
      </c>
      <c r="G85" s="12">
        <v>121.8</v>
      </c>
      <c r="H85" s="12">
        <v>0.126</v>
      </c>
      <c r="I85" s="12">
        <v>0</v>
      </c>
      <c r="J85" s="12">
        <v>24.5</v>
      </c>
      <c r="K85" s="12">
        <v>2.73</v>
      </c>
    </row>
    <row r="86" spans="1:11" ht="12.75">
      <c r="A86" s="13">
        <v>287</v>
      </c>
      <c r="B86" s="65" t="s">
        <v>92</v>
      </c>
      <c r="C86" s="15">
        <v>200</v>
      </c>
      <c r="D86" s="12">
        <v>0.5</v>
      </c>
      <c r="E86" s="12">
        <v>0</v>
      </c>
      <c r="F86" s="12">
        <v>27</v>
      </c>
      <c r="G86" s="12">
        <v>110</v>
      </c>
      <c r="H86" s="12">
        <v>0.01</v>
      </c>
      <c r="I86" s="12">
        <v>0.5</v>
      </c>
      <c r="J86" s="12">
        <v>28</v>
      </c>
      <c r="K86" s="12">
        <v>1.5</v>
      </c>
    </row>
    <row r="87" spans="1:11" ht="12.75">
      <c r="A87" s="13"/>
      <c r="B87" s="65" t="s">
        <v>131</v>
      </c>
      <c r="C87" s="15">
        <v>70</v>
      </c>
      <c r="D87" s="12">
        <v>3.5</v>
      </c>
      <c r="E87" s="12">
        <v>1.4</v>
      </c>
      <c r="F87" s="12">
        <v>34.8</v>
      </c>
      <c r="G87" s="12">
        <v>166</v>
      </c>
      <c r="H87" s="12">
        <v>0.04</v>
      </c>
      <c r="J87" s="12">
        <v>10.5</v>
      </c>
      <c r="K87" s="12">
        <v>0.67</v>
      </c>
    </row>
    <row r="88" spans="1:11" ht="12.75">
      <c r="A88" s="2"/>
      <c r="B88" s="65" t="s">
        <v>17</v>
      </c>
      <c r="C88" s="2"/>
      <c r="D88" s="19">
        <f>SUM(D80:D87)</f>
        <v>42.349999999999994</v>
      </c>
      <c r="E88" s="19">
        <f>SUM(E80:E87)</f>
        <v>31.11</v>
      </c>
      <c r="F88" s="19">
        <f>SUM(F80:F87)</f>
        <v>153.48000000000002</v>
      </c>
      <c r="G88" s="19">
        <f>SUM(G80:G87)</f>
        <v>992.42</v>
      </c>
      <c r="H88" s="19">
        <f>SUM(H80:H87)</f>
        <v>0.445</v>
      </c>
      <c r="I88" s="19">
        <f>SUM(I80:I86)</f>
        <v>35.21</v>
      </c>
      <c r="J88" s="19">
        <f>SUM(J80:J87)</f>
        <v>239.56</v>
      </c>
      <c r="K88" s="19">
        <f>SUM(K80:K87)</f>
        <v>9.52</v>
      </c>
    </row>
    <row r="89" spans="1:11" ht="12.75">
      <c r="A89" s="2"/>
      <c r="B89" s="71" t="s">
        <v>66</v>
      </c>
      <c r="C89" s="2"/>
      <c r="D89" s="19"/>
      <c r="E89" s="19"/>
      <c r="F89" s="19"/>
      <c r="G89" s="19"/>
      <c r="H89" s="19"/>
      <c r="I89" s="19"/>
      <c r="J89" s="19"/>
      <c r="K89" s="19"/>
    </row>
    <row r="90" spans="1:11" ht="12.75">
      <c r="A90" s="13">
        <v>293</v>
      </c>
      <c r="B90" s="65" t="s">
        <v>20</v>
      </c>
      <c r="C90" s="15">
        <v>200</v>
      </c>
      <c r="D90" s="12">
        <v>2</v>
      </c>
      <c r="E90" s="12">
        <v>0.2</v>
      </c>
      <c r="F90" s="12">
        <v>5.8</v>
      </c>
      <c r="G90" s="12">
        <v>36</v>
      </c>
      <c r="H90" s="12">
        <v>0.04</v>
      </c>
      <c r="I90" s="12">
        <v>8</v>
      </c>
      <c r="J90" s="12">
        <v>40</v>
      </c>
      <c r="K90" s="12">
        <v>0.4</v>
      </c>
    </row>
    <row r="91" spans="1:11" ht="12.75">
      <c r="A91" s="2"/>
      <c r="B91" s="65" t="s">
        <v>74</v>
      </c>
      <c r="C91" s="2">
        <v>50</v>
      </c>
      <c r="D91" s="57">
        <v>4.72</v>
      </c>
      <c r="E91" s="57">
        <v>3.76</v>
      </c>
      <c r="F91" s="57">
        <v>60</v>
      </c>
      <c r="G91" s="57">
        <v>293</v>
      </c>
      <c r="H91" s="57">
        <v>0.07</v>
      </c>
      <c r="I91" s="57">
        <v>0</v>
      </c>
      <c r="J91" s="57">
        <v>8.8</v>
      </c>
      <c r="K91" s="57">
        <v>0.69</v>
      </c>
    </row>
    <row r="92" spans="1:11" ht="12.75">
      <c r="A92" s="2"/>
      <c r="B92" s="65" t="s">
        <v>69</v>
      </c>
      <c r="C92" s="2"/>
      <c r="D92" s="19">
        <f>SUM(D90:D91)</f>
        <v>6.72</v>
      </c>
      <c r="E92" s="19">
        <f aca="true" t="shared" si="12" ref="E92:K92">SUM(E90:E91)</f>
        <v>3.96</v>
      </c>
      <c r="F92" s="19">
        <f t="shared" si="12"/>
        <v>65.8</v>
      </c>
      <c r="G92" s="19">
        <f t="shared" si="12"/>
        <v>329</v>
      </c>
      <c r="H92" s="19">
        <f t="shared" si="12"/>
        <v>0.11000000000000001</v>
      </c>
      <c r="I92" s="19">
        <f t="shared" si="12"/>
        <v>8</v>
      </c>
      <c r="J92" s="19">
        <f t="shared" si="12"/>
        <v>48.8</v>
      </c>
      <c r="K92" s="19">
        <f t="shared" si="12"/>
        <v>1.0899999999999999</v>
      </c>
    </row>
    <row r="93" spans="1:11" ht="12.75">
      <c r="A93" s="2"/>
      <c r="B93" s="65" t="s">
        <v>18</v>
      </c>
      <c r="C93" s="2"/>
      <c r="D93" s="20">
        <f aca="true" t="shared" si="13" ref="D93:K93">SUM(D92+D88+D78)</f>
        <v>60.529999999999994</v>
      </c>
      <c r="E93" s="20">
        <f t="shared" si="13"/>
        <v>57.31</v>
      </c>
      <c r="F93" s="20">
        <f t="shared" si="13"/>
        <v>285.12</v>
      </c>
      <c r="G93" s="20">
        <f t="shared" si="13"/>
        <v>1809.02</v>
      </c>
      <c r="H93" s="20">
        <f t="shared" si="13"/>
        <v>0.6950000000000001</v>
      </c>
      <c r="I93" s="20">
        <f t="shared" si="13"/>
        <v>46.14</v>
      </c>
      <c r="J93" s="20">
        <f t="shared" si="13"/>
        <v>570.76</v>
      </c>
      <c r="K93" s="20">
        <f t="shared" si="13"/>
        <v>11.399999999999999</v>
      </c>
    </row>
    <row r="94" spans="1:11" ht="12.75">
      <c r="A94" s="6"/>
      <c r="B94" s="63" t="s">
        <v>25</v>
      </c>
      <c r="C94" s="7"/>
      <c r="D94" s="8"/>
      <c r="E94" s="8"/>
      <c r="F94" s="8"/>
      <c r="G94" s="8"/>
      <c r="H94" s="8"/>
      <c r="I94" s="8"/>
      <c r="J94" s="8"/>
      <c r="K94" s="8"/>
    </row>
    <row r="95" spans="2:6" ht="12.75">
      <c r="B95" s="64" t="s">
        <v>12</v>
      </c>
      <c r="C95" s="22"/>
      <c r="D95" s="12"/>
      <c r="E95" s="12"/>
      <c r="F95" s="12"/>
    </row>
    <row r="96" spans="1:11" ht="12.75">
      <c r="A96" s="15">
        <v>115</v>
      </c>
      <c r="B96" s="65" t="s">
        <v>40</v>
      </c>
      <c r="C96" s="15">
        <v>250</v>
      </c>
      <c r="D96" s="12">
        <v>8</v>
      </c>
      <c r="E96" s="12">
        <v>14.25</v>
      </c>
      <c r="F96" s="12">
        <v>44.7</v>
      </c>
      <c r="G96" s="12">
        <v>339</v>
      </c>
      <c r="H96" s="12">
        <v>0.15</v>
      </c>
      <c r="I96" s="12">
        <v>1.78</v>
      </c>
      <c r="J96" s="12">
        <v>208.75</v>
      </c>
      <c r="K96" s="12">
        <v>1.15</v>
      </c>
    </row>
    <row r="97" spans="1:11" ht="12.75">
      <c r="A97" s="30">
        <v>300</v>
      </c>
      <c r="B97" s="74" t="s">
        <v>44</v>
      </c>
      <c r="C97" s="27">
        <v>200</v>
      </c>
      <c r="D97" s="31">
        <v>0.1</v>
      </c>
      <c r="E97" s="31">
        <v>0</v>
      </c>
      <c r="F97" s="31">
        <v>15</v>
      </c>
      <c r="G97" s="31">
        <v>60</v>
      </c>
      <c r="H97" s="31">
        <v>0</v>
      </c>
      <c r="I97" s="31">
        <v>0</v>
      </c>
      <c r="J97" s="31">
        <v>11</v>
      </c>
      <c r="K97" s="31">
        <v>0.3</v>
      </c>
    </row>
    <row r="98" spans="1:11" ht="12.75">
      <c r="A98" s="13">
        <v>108</v>
      </c>
      <c r="B98" s="62" t="s">
        <v>13</v>
      </c>
      <c r="C98" s="16">
        <v>20</v>
      </c>
      <c r="D98" s="12">
        <v>1.52</v>
      </c>
      <c r="E98" s="12">
        <v>0.16</v>
      </c>
      <c r="F98" s="12">
        <v>9.84</v>
      </c>
      <c r="G98" s="12">
        <v>47</v>
      </c>
      <c r="H98" s="12">
        <v>0.02</v>
      </c>
      <c r="I98" s="12">
        <v>0</v>
      </c>
      <c r="J98" s="12">
        <v>4</v>
      </c>
      <c r="K98" s="12">
        <v>0.32</v>
      </c>
    </row>
    <row r="99" spans="1:11" ht="12.75">
      <c r="A99" s="90">
        <v>377</v>
      </c>
      <c r="B99" s="93" t="s">
        <v>89</v>
      </c>
      <c r="C99" s="96">
        <v>50</v>
      </c>
      <c r="D99" s="83">
        <v>1.2</v>
      </c>
      <c r="E99" s="83">
        <v>12.5</v>
      </c>
      <c r="F99" s="83">
        <v>7.5</v>
      </c>
      <c r="G99" s="83">
        <v>147</v>
      </c>
      <c r="H99" s="83">
        <v>0.02</v>
      </c>
      <c r="I99" s="83">
        <v>0</v>
      </c>
      <c r="J99" s="83">
        <v>5</v>
      </c>
      <c r="K99" s="83">
        <v>0.2</v>
      </c>
    </row>
    <row r="100" spans="1:11" ht="12.75">
      <c r="A100" s="92"/>
      <c r="B100" s="95"/>
      <c r="C100" s="98"/>
      <c r="D100" s="85"/>
      <c r="E100" s="85"/>
      <c r="F100" s="85"/>
      <c r="G100" s="85"/>
      <c r="H100" s="85"/>
      <c r="I100" s="85"/>
      <c r="J100" s="85"/>
      <c r="K100" s="85"/>
    </row>
    <row r="101" spans="1:11" ht="12.75">
      <c r="A101" s="2"/>
      <c r="B101" s="65" t="s">
        <v>14</v>
      </c>
      <c r="C101" s="2"/>
      <c r="D101" s="19">
        <f aca="true" t="shared" si="14" ref="D101:K101">SUM(D96:D100)</f>
        <v>10.819999999999999</v>
      </c>
      <c r="E101" s="19">
        <f t="shared" si="14"/>
        <v>26.91</v>
      </c>
      <c r="F101" s="19">
        <f t="shared" si="14"/>
        <v>77.04</v>
      </c>
      <c r="G101" s="19">
        <f t="shared" si="14"/>
        <v>593</v>
      </c>
      <c r="H101" s="19">
        <f t="shared" si="14"/>
        <v>0.18999999999999997</v>
      </c>
      <c r="I101" s="19">
        <f t="shared" si="14"/>
        <v>1.78</v>
      </c>
      <c r="J101" s="19">
        <f t="shared" si="14"/>
        <v>228.75</v>
      </c>
      <c r="K101" s="19">
        <f t="shared" si="14"/>
        <v>1.97</v>
      </c>
    </row>
    <row r="102" spans="2:6" ht="12.75">
      <c r="B102" s="64" t="s">
        <v>15</v>
      </c>
      <c r="C102" s="22"/>
      <c r="D102" s="12"/>
      <c r="E102" s="12"/>
      <c r="F102" s="12"/>
    </row>
    <row r="103" spans="2:11" ht="12.75">
      <c r="B103" s="65" t="s">
        <v>79</v>
      </c>
      <c r="C103" s="15">
        <v>50</v>
      </c>
      <c r="D103" s="12">
        <v>1.14</v>
      </c>
      <c r="E103" s="12">
        <v>5.34</v>
      </c>
      <c r="F103" s="12">
        <v>4.62</v>
      </c>
      <c r="G103" s="12">
        <v>71.4</v>
      </c>
      <c r="H103" s="12">
        <v>0.012</v>
      </c>
      <c r="I103" s="12">
        <v>4.2</v>
      </c>
      <c r="J103" s="12">
        <v>24.6</v>
      </c>
      <c r="K103" s="12">
        <v>0.42</v>
      </c>
    </row>
    <row r="104" spans="1:11" ht="12.75">
      <c r="A104" s="15">
        <v>72</v>
      </c>
      <c r="B104" s="65" t="s">
        <v>116</v>
      </c>
      <c r="C104" s="15">
        <v>250</v>
      </c>
      <c r="D104" s="12">
        <v>9.85</v>
      </c>
      <c r="E104" s="12">
        <v>4.83</v>
      </c>
      <c r="F104" s="12">
        <v>15.15</v>
      </c>
      <c r="G104" s="12">
        <v>143.5</v>
      </c>
      <c r="H104" s="12">
        <v>0.19</v>
      </c>
      <c r="I104" s="12">
        <v>12.13</v>
      </c>
      <c r="J104" s="12">
        <v>43.25</v>
      </c>
      <c r="K104" s="12">
        <v>1.58</v>
      </c>
    </row>
    <row r="105" spans="1:11" ht="12.75">
      <c r="A105" s="15">
        <v>180</v>
      </c>
      <c r="B105" s="65" t="s">
        <v>50</v>
      </c>
      <c r="C105" s="15" t="s">
        <v>135</v>
      </c>
      <c r="D105" s="24">
        <v>16.32</v>
      </c>
      <c r="E105" s="24">
        <v>1.68</v>
      </c>
      <c r="F105" s="24">
        <v>6.6</v>
      </c>
      <c r="G105" s="12">
        <v>106.8</v>
      </c>
      <c r="H105" s="12">
        <v>0.072</v>
      </c>
      <c r="I105" s="12">
        <v>0.48</v>
      </c>
      <c r="J105" s="12">
        <v>58.8</v>
      </c>
      <c r="K105" s="12">
        <v>0.6</v>
      </c>
    </row>
    <row r="106" spans="1:11" ht="12.75">
      <c r="A106" s="15">
        <v>219</v>
      </c>
      <c r="B106" s="65" t="s">
        <v>90</v>
      </c>
      <c r="C106" s="15">
        <v>200</v>
      </c>
      <c r="D106" s="12">
        <v>4.92</v>
      </c>
      <c r="E106" s="12">
        <v>8.11</v>
      </c>
      <c r="F106" s="12">
        <v>45.08</v>
      </c>
      <c r="G106" s="12">
        <v>272.8</v>
      </c>
      <c r="H106" s="12">
        <v>0.04</v>
      </c>
      <c r="I106" s="12">
        <v>0</v>
      </c>
      <c r="J106" s="12">
        <v>6.8</v>
      </c>
      <c r="K106" s="12">
        <v>0.71</v>
      </c>
    </row>
    <row r="107" spans="1:11" ht="12.75">
      <c r="A107" s="15">
        <v>108</v>
      </c>
      <c r="B107" s="65" t="s">
        <v>13</v>
      </c>
      <c r="C107" s="15">
        <v>40</v>
      </c>
      <c r="D107" s="12">
        <v>5.34</v>
      </c>
      <c r="E107" s="12">
        <v>0.56</v>
      </c>
      <c r="F107" s="12">
        <v>34.44</v>
      </c>
      <c r="G107" s="12">
        <v>164.5</v>
      </c>
      <c r="H107" s="12">
        <v>0.08</v>
      </c>
      <c r="I107" s="12">
        <v>0</v>
      </c>
      <c r="J107" s="12">
        <v>14</v>
      </c>
      <c r="K107" s="12">
        <v>0.77</v>
      </c>
    </row>
    <row r="108" spans="1:11" ht="12.75">
      <c r="A108" s="15">
        <v>109</v>
      </c>
      <c r="B108" s="65" t="s">
        <v>16</v>
      </c>
      <c r="C108" s="6">
        <v>30</v>
      </c>
      <c r="D108" s="12">
        <v>4.62</v>
      </c>
      <c r="E108" s="12">
        <v>0.84</v>
      </c>
      <c r="F108" s="12">
        <v>23.38</v>
      </c>
      <c r="G108" s="12">
        <v>121.8</v>
      </c>
      <c r="H108" s="12">
        <v>0.126</v>
      </c>
      <c r="I108" s="12">
        <v>0</v>
      </c>
      <c r="J108" s="12">
        <v>24.5</v>
      </c>
      <c r="K108" s="12">
        <v>2.73</v>
      </c>
    </row>
    <row r="109" spans="1:11" ht="12.75">
      <c r="A109" s="90">
        <v>274</v>
      </c>
      <c r="B109" s="102" t="s">
        <v>64</v>
      </c>
      <c r="C109" s="99">
        <v>200</v>
      </c>
      <c r="D109" s="83">
        <v>1.4</v>
      </c>
      <c r="E109" s="83">
        <v>0</v>
      </c>
      <c r="F109" s="83">
        <v>29</v>
      </c>
      <c r="G109" s="83">
        <v>122</v>
      </c>
      <c r="H109" s="83">
        <v>0</v>
      </c>
      <c r="I109" s="83">
        <v>0</v>
      </c>
      <c r="J109" s="83">
        <v>1</v>
      </c>
      <c r="K109" s="83">
        <v>0.1</v>
      </c>
    </row>
    <row r="110" spans="1:11" ht="12.75">
      <c r="A110" s="91"/>
      <c r="B110" s="103"/>
      <c r="C110" s="100"/>
      <c r="D110" s="84"/>
      <c r="E110" s="84"/>
      <c r="F110" s="84"/>
      <c r="G110" s="84"/>
      <c r="H110" s="84"/>
      <c r="I110" s="84"/>
      <c r="J110" s="84"/>
      <c r="K110" s="84"/>
    </row>
    <row r="111" spans="1:11" ht="12.75">
      <c r="A111" s="92"/>
      <c r="B111" s="104"/>
      <c r="C111" s="101"/>
      <c r="D111" s="85"/>
      <c r="E111" s="85"/>
      <c r="F111" s="85"/>
      <c r="G111" s="85"/>
      <c r="H111" s="85"/>
      <c r="I111" s="85"/>
      <c r="J111" s="85"/>
      <c r="K111" s="85"/>
    </row>
    <row r="112" spans="1:11" ht="12.75">
      <c r="A112" s="2"/>
      <c r="B112" s="65" t="s">
        <v>17</v>
      </c>
      <c r="C112" s="2"/>
      <c r="D112" s="19">
        <f>SUM(D103:D111)</f>
        <v>43.59</v>
      </c>
      <c r="E112" s="19">
        <f aca="true" t="shared" si="15" ref="E112:K112">SUM(E103:E111)</f>
        <v>21.36</v>
      </c>
      <c r="F112" s="19">
        <f t="shared" si="15"/>
        <v>158.26999999999998</v>
      </c>
      <c r="G112" s="19">
        <f t="shared" si="15"/>
        <v>1002.8</v>
      </c>
      <c r="H112" s="19">
        <f t="shared" si="15"/>
        <v>0.52</v>
      </c>
      <c r="I112" s="19">
        <f t="shared" si="15"/>
        <v>16.810000000000002</v>
      </c>
      <c r="J112" s="19">
        <f t="shared" si="15"/>
        <v>172.95</v>
      </c>
      <c r="K112" s="19">
        <f t="shared" si="15"/>
        <v>6.91</v>
      </c>
    </row>
    <row r="113" spans="1:11" ht="12.75">
      <c r="A113" s="2"/>
      <c r="B113" s="71" t="s">
        <v>66</v>
      </c>
      <c r="C113" s="2"/>
      <c r="D113" s="19"/>
      <c r="E113" s="19"/>
      <c r="F113" s="19"/>
      <c r="G113" s="19"/>
      <c r="H113" s="19"/>
      <c r="I113" s="19"/>
      <c r="J113" s="19"/>
      <c r="K113" s="19"/>
    </row>
    <row r="114" spans="1:11" ht="12.75">
      <c r="A114" s="60"/>
      <c r="B114" s="65" t="s">
        <v>65</v>
      </c>
      <c r="C114" s="15">
        <v>100</v>
      </c>
      <c r="D114" s="12">
        <v>5.8</v>
      </c>
      <c r="E114" s="12">
        <v>5</v>
      </c>
      <c r="F114" s="12">
        <v>8</v>
      </c>
      <c r="G114" s="12">
        <v>100</v>
      </c>
      <c r="H114" s="12">
        <v>0.08</v>
      </c>
      <c r="I114" s="12">
        <v>1.4</v>
      </c>
      <c r="J114" s="12">
        <v>240</v>
      </c>
      <c r="K114" s="12">
        <v>0.2</v>
      </c>
    </row>
    <row r="115" spans="1:11" ht="12.75">
      <c r="A115" s="15">
        <v>314</v>
      </c>
      <c r="B115" s="65" t="s">
        <v>127</v>
      </c>
      <c r="C115" s="15">
        <v>50</v>
      </c>
      <c r="D115" s="12">
        <v>1.74</v>
      </c>
      <c r="E115" s="12">
        <v>2.39</v>
      </c>
      <c r="F115" s="12">
        <v>28.5</v>
      </c>
      <c r="G115" s="12">
        <v>158</v>
      </c>
      <c r="H115" s="12">
        <v>0.06</v>
      </c>
      <c r="I115" s="12">
        <v>0</v>
      </c>
      <c r="J115" s="12">
        <v>21.75</v>
      </c>
      <c r="K115" s="12">
        <v>1.58</v>
      </c>
    </row>
    <row r="116" spans="1:11" ht="12.75">
      <c r="A116" s="2"/>
      <c r="B116" s="65" t="s">
        <v>69</v>
      </c>
      <c r="C116" s="2"/>
      <c r="D116" s="19">
        <f>SUM(D114:D115)</f>
        <v>7.54</v>
      </c>
      <c r="E116" s="19">
        <f aca="true" t="shared" si="16" ref="E116:K116">SUM(E114:E115)</f>
        <v>7.390000000000001</v>
      </c>
      <c r="F116" s="19">
        <f t="shared" si="16"/>
        <v>36.5</v>
      </c>
      <c r="G116" s="19">
        <f t="shared" si="16"/>
        <v>258</v>
      </c>
      <c r="H116" s="19">
        <f t="shared" si="16"/>
        <v>0.14</v>
      </c>
      <c r="I116" s="19">
        <f t="shared" si="16"/>
        <v>1.4</v>
      </c>
      <c r="J116" s="19">
        <f t="shared" si="16"/>
        <v>261.75</v>
      </c>
      <c r="K116" s="19">
        <f t="shared" si="16"/>
        <v>1.78</v>
      </c>
    </row>
    <row r="117" spans="1:11" ht="12.75">
      <c r="A117" s="2"/>
      <c r="B117" s="65" t="s">
        <v>18</v>
      </c>
      <c r="C117" s="2"/>
      <c r="D117" s="20">
        <f aca="true" t="shared" si="17" ref="D117:K117">SUM(D116+D112+D101)</f>
        <v>61.95</v>
      </c>
      <c r="E117" s="20">
        <f t="shared" si="17"/>
        <v>55.66</v>
      </c>
      <c r="F117" s="20">
        <f t="shared" si="17"/>
        <v>271.81</v>
      </c>
      <c r="G117" s="20">
        <f t="shared" si="17"/>
        <v>1853.8</v>
      </c>
      <c r="H117" s="20">
        <f t="shared" si="17"/>
        <v>0.85</v>
      </c>
      <c r="I117" s="20">
        <f t="shared" si="17"/>
        <v>19.990000000000002</v>
      </c>
      <c r="J117" s="20">
        <f t="shared" si="17"/>
        <v>663.45</v>
      </c>
      <c r="K117" s="20">
        <f t="shared" si="17"/>
        <v>10.66</v>
      </c>
    </row>
    <row r="118" spans="1:11" ht="12.75">
      <c r="A118" s="6"/>
      <c r="B118" s="63" t="s">
        <v>26</v>
      </c>
      <c r="C118" s="7"/>
      <c r="D118" s="8"/>
      <c r="E118" s="8"/>
      <c r="F118" s="8"/>
      <c r="G118" s="8"/>
      <c r="H118" s="8"/>
      <c r="I118" s="8"/>
      <c r="J118" s="8"/>
      <c r="K118" s="8"/>
    </row>
    <row r="119" spans="2:6" ht="12.75">
      <c r="B119" s="64" t="s">
        <v>12</v>
      </c>
      <c r="C119" s="22"/>
      <c r="D119" s="12"/>
      <c r="E119" s="12"/>
      <c r="F119" s="12"/>
    </row>
    <row r="120" spans="1:11" ht="12.75">
      <c r="A120" s="15">
        <v>109</v>
      </c>
      <c r="B120" s="65" t="s">
        <v>71</v>
      </c>
      <c r="C120" s="15">
        <v>250</v>
      </c>
      <c r="D120" s="12">
        <v>7.16</v>
      </c>
      <c r="E120" s="12">
        <v>9.4</v>
      </c>
      <c r="F120" s="12">
        <v>28.8</v>
      </c>
      <c r="G120" s="12">
        <v>228.4</v>
      </c>
      <c r="H120" s="12">
        <v>0.17</v>
      </c>
      <c r="I120" s="12">
        <v>1.54</v>
      </c>
      <c r="J120" s="12">
        <v>156.8</v>
      </c>
      <c r="K120" s="12">
        <v>1.24</v>
      </c>
    </row>
    <row r="121" spans="1:11" ht="12.75">
      <c r="A121" s="15">
        <v>294</v>
      </c>
      <c r="B121" s="65" t="s">
        <v>42</v>
      </c>
      <c r="C121" s="15">
        <v>200</v>
      </c>
      <c r="D121" s="12">
        <v>0.1</v>
      </c>
      <c r="E121" s="12">
        <v>0</v>
      </c>
      <c r="F121" s="12">
        <v>15.2</v>
      </c>
      <c r="G121" s="12">
        <v>61</v>
      </c>
      <c r="H121" s="12">
        <v>0</v>
      </c>
      <c r="I121" s="12">
        <v>2.8</v>
      </c>
      <c r="J121" s="12">
        <v>14.2</v>
      </c>
      <c r="K121" s="12">
        <v>0.4</v>
      </c>
    </row>
    <row r="122" spans="1:11" ht="12.75">
      <c r="A122" s="15">
        <v>300</v>
      </c>
      <c r="B122" s="65" t="s">
        <v>53</v>
      </c>
      <c r="C122" s="15">
        <v>40</v>
      </c>
      <c r="D122" s="12">
        <v>5.1</v>
      </c>
      <c r="E122" s="12">
        <v>4.6</v>
      </c>
      <c r="F122" s="12">
        <v>0.3</v>
      </c>
      <c r="G122" s="12">
        <v>63</v>
      </c>
      <c r="H122" s="12">
        <v>0.03</v>
      </c>
      <c r="I122" s="12">
        <v>0</v>
      </c>
      <c r="J122" s="12">
        <v>22</v>
      </c>
      <c r="K122" s="12">
        <v>1</v>
      </c>
    </row>
    <row r="123" spans="1:11" ht="12.75">
      <c r="A123" s="13">
        <v>108</v>
      </c>
      <c r="B123" s="62" t="s">
        <v>13</v>
      </c>
      <c r="C123" s="16">
        <v>20</v>
      </c>
      <c r="D123" s="12">
        <v>1.52</v>
      </c>
      <c r="E123" s="12">
        <v>0.16</v>
      </c>
      <c r="F123" s="12">
        <v>9.84</v>
      </c>
      <c r="G123" s="12">
        <v>47</v>
      </c>
      <c r="H123" s="12">
        <v>0.02</v>
      </c>
      <c r="I123" s="12">
        <v>0</v>
      </c>
      <c r="J123" s="12">
        <v>4</v>
      </c>
      <c r="K123" s="12">
        <v>0.32</v>
      </c>
    </row>
    <row r="124" spans="1:11" ht="12.75">
      <c r="A124" s="13">
        <v>382</v>
      </c>
      <c r="B124" s="62" t="s">
        <v>91</v>
      </c>
      <c r="C124" s="16">
        <v>40</v>
      </c>
      <c r="D124" s="12">
        <v>1.6</v>
      </c>
      <c r="E124" s="12">
        <v>3.8</v>
      </c>
      <c r="F124" s="12">
        <v>23.4</v>
      </c>
      <c r="G124" s="12">
        <v>134</v>
      </c>
      <c r="H124" s="12">
        <v>0.02</v>
      </c>
      <c r="I124" s="12">
        <v>0.1</v>
      </c>
      <c r="J124" s="12">
        <v>8.1</v>
      </c>
      <c r="K124" s="12">
        <v>0.5</v>
      </c>
    </row>
    <row r="125" spans="1:11" ht="12.75">
      <c r="A125" s="2"/>
      <c r="B125" s="65" t="s">
        <v>14</v>
      </c>
      <c r="C125" s="2"/>
      <c r="D125" s="19">
        <f aca="true" t="shared" si="18" ref="D125:K125">SUM(D120:D124)</f>
        <v>15.479999999999999</v>
      </c>
      <c r="E125" s="19">
        <f t="shared" si="18"/>
        <v>17.96</v>
      </c>
      <c r="F125" s="19">
        <f t="shared" si="18"/>
        <v>77.53999999999999</v>
      </c>
      <c r="G125" s="19">
        <f t="shared" si="18"/>
        <v>533.4</v>
      </c>
      <c r="H125" s="19">
        <f t="shared" si="18"/>
        <v>0.24</v>
      </c>
      <c r="I125" s="19">
        <f t="shared" si="18"/>
        <v>4.4399999999999995</v>
      </c>
      <c r="J125" s="19">
        <f t="shared" si="18"/>
        <v>205.1</v>
      </c>
      <c r="K125" s="19">
        <f t="shared" si="18"/>
        <v>3.46</v>
      </c>
    </row>
    <row r="126" spans="2:6" ht="12.75">
      <c r="B126" s="64" t="s">
        <v>15</v>
      </c>
      <c r="C126" s="22"/>
      <c r="D126" s="12"/>
      <c r="E126" s="12"/>
      <c r="F126" s="12"/>
    </row>
    <row r="127" spans="1:11" ht="25.5">
      <c r="A127" s="15">
        <v>229</v>
      </c>
      <c r="B127" s="65" t="s">
        <v>58</v>
      </c>
      <c r="C127" s="15">
        <v>50</v>
      </c>
      <c r="D127" s="12">
        <v>3.13</v>
      </c>
      <c r="E127" s="12">
        <v>3.29</v>
      </c>
      <c r="F127" s="12">
        <v>6.99</v>
      </c>
      <c r="G127" s="12">
        <v>77.88</v>
      </c>
      <c r="H127" s="12">
        <v>0.03</v>
      </c>
      <c r="I127" s="12">
        <v>17.3</v>
      </c>
      <c r="J127" s="12">
        <v>42.93</v>
      </c>
      <c r="K127" s="12">
        <v>0.88</v>
      </c>
    </row>
    <row r="128" spans="1:11" ht="12.75">
      <c r="A128" s="15">
        <v>45</v>
      </c>
      <c r="B128" s="65" t="s">
        <v>104</v>
      </c>
      <c r="C128" s="15">
        <v>250</v>
      </c>
      <c r="D128" s="12">
        <v>2.3</v>
      </c>
      <c r="E128" s="12">
        <v>4.25</v>
      </c>
      <c r="F128" s="12">
        <v>15.13</v>
      </c>
      <c r="G128" s="12">
        <v>108</v>
      </c>
      <c r="H128" s="12">
        <v>0.2</v>
      </c>
      <c r="I128" s="12">
        <v>8.68</v>
      </c>
      <c r="J128" s="12">
        <v>41.5</v>
      </c>
      <c r="K128" s="12">
        <v>1.8</v>
      </c>
    </row>
    <row r="129" spans="1:11" ht="12.75">
      <c r="A129" s="15">
        <v>209</v>
      </c>
      <c r="B129" s="65" t="s">
        <v>94</v>
      </c>
      <c r="C129" s="15">
        <v>75</v>
      </c>
      <c r="D129" s="12">
        <v>20.6</v>
      </c>
      <c r="E129" s="12">
        <v>22</v>
      </c>
      <c r="F129" s="12">
        <v>4.2</v>
      </c>
      <c r="G129" s="12">
        <v>247.5</v>
      </c>
      <c r="H129" s="12">
        <v>0.07</v>
      </c>
      <c r="I129" s="12">
        <v>1.3</v>
      </c>
      <c r="J129" s="12">
        <v>17</v>
      </c>
      <c r="K129" s="12">
        <v>3.2</v>
      </c>
    </row>
    <row r="130" spans="1:11" ht="12.75">
      <c r="A130" s="15">
        <v>125</v>
      </c>
      <c r="B130" s="65" t="s">
        <v>95</v>
      </c>
      <c r="C130" s="15">
        <v>200</v>
      </c>
      <c r="D130" s="12">
        <v>11.4</v>
      </c>
      <c r="E130" s="12">
        <v>10.4</v>
      </c>
      <c r="F130" s="12">
        <v>49.44</v>
      </c>
      <c r="G130" s="12">
        <v>337.4</v>
      </c>
      <c r="H130" s="12">
        <v>0.27</v>
      </c>
      <c r="I130" s="12">
        <v>0</v>
      </c>
      <c r="J130" s="12">
        <v>19</v>
      </c>
      <c r="K130" s="12">
        <v>6.06</v>
      </c>
    </row>
    <row r="131" spans="1:11" ht="12.75">
      <c r="A131" s="13"/>
      <c r="B131" s="62" t="s">
        <v>13</v>
      </c>
      <c r="C131" s="16">
        <v>20</v>
      </c>
      <c r="D131" s="12">
        <v>1.52</v>
      </c>
      <c r="E131" s="12">
        <v>0.16</v>
      </c>
      <c r="F131" s="12">
        <v>9.84</v>
      </c>
      <c r="G131" s="12">
        <v>47</v>
      </c>
      <c r="H131" s="12">
        <v>0.02</v>
      </c>
      <c r="I131" s="12">
        <v>0</v>
      </c>
      <c r="J131" s="12">
        <v>4</v>
      </c>
      <c r="K131" s="12">
        <v>0.32</v>
      </c>
    </row>
    <row r="132" spans="2:11" ht="12.75">
      <c r="B132" s="65" t="s">
        <v>16</v>
      </c>
      <c r="C132" s="15">
        <v>50</v>
      </c>
      <c r="D132" s="12">
        <v>3.3</v>
      </c>
      <c r="E132" s="12">
        <v>0.6</v>
      </c>
      <c r="F132" s="12">
        <v>16.7</v>
      </c>
      <c r="G132" s="12">
        <v>87</v>
      </c>
      <c r="H132" s="12">
        <v>0.09</v>
      </c>
      <c r="I132" s="12">
        <v>0</v>
      </c>
      <c r="J132" s="12">
        <v>17.5</v>
      </c>
      <c r="K132" s="12">
        <v>1.95</v>
      </c>
    </row>
    <row r="133" spans="1:11" ht="12.75">
      <c r="A133" s="52">
        <v>293</v>
      </c>
      <c r="B133" s="67" t="s">
        <v>82</v>
      </c>
      <c r="C133" s="52">
        <v>200</v>
      </c>
      <c r="D133" s="25">
        <v>2</v>
      </c>
      <c r="E133" s="25">
        <v>0.2</v>
      </c>
      <c r="F133" s="25">
        <v>5.8</v>
      </c>
      <c r="G133" s="25">
        <v>36</v>
      </c>
      <c r="H133" s="25">
        <v>0</v>
      </c>
      <c r="I133" s="25">
        <v>0.8</v>
      </c>
      <c r="J133" s="25">
        <v>10</v>
      </c>
      <c r="K133" s="25">
        <v>0.6</v>
      </c>
    </row>
    <row r="134" spans="1:11" ht="12.75">
      <c r="A134" s="52"/>
      <c r="B134" s="67" t="s">
        <v>86</v>
      </c>
      <c r="C134" s="52">
        <v>100</v>
      </c>
      <c r="D134" s="25">
        <v>0.6</v>
      </c>
      <c r="E134" s="25">
        <v>0.6</v>
      </c>
      <c r="F134" s="25">
        <v>14.7</v>
      </c>
      <c r="G134" s="25">
        <v>70.5</v>
      </c>
      <c r="H134" s="25">
        <v>0.066</v>
      </c>
      <c r="I134" s="25">
        <v>15</v>
      </c>
      <c r="J134" s="25">
        <v>24</v>
      </c>
      <c r="K134" s="25">
        <v>3.3</v>
      </c>
    </row>
    <row r="135" spans="1:11" ht="12.75">
      <c r="A135" s="2"/>
      <c r="B135" s="65" t="s">
        <v>17</v>
      </c>
      <c r="C135" s="2"/>
      <c r="D135" s="19">
        <f aca="true" t="shared" si="19" ref="D135:K135">SUM(D127:D134)</f>
        <v>44.85</v>
      </c>
      <c r="E135" s="19">
        <f t="shared" si="19"/>
        <v>41.5</v>
      </c>
      <c r="F135" s="19">
        <f t="shared" si="19"/>
        <v>122.8</v>
      </c>
      <c r="G135" s="19">
        <f t="shared" si="19"/>
        <v>1011.28</v>
      </c>
      <c r="H135" s="19">
        <f t="shared" si="19"/>
        <v>0.746</v>
      </c>
      <c r="I135" s="19">
        <f t="shared" si="19"/>
        <v>43.08</v>
      </c>
      <c r="J135" s="19">
        <f t="shared" si="19"/>
        <v>175.93</v>
      </c>
      <c r="K135" s="19">
        <f t="shared" si="19"/>
        <v>18.11</v>
      </c>
    </row>
    <row r="136" spans="1:11" ht="12.75">
      <c r="A136" s="2"/>
      <c r="B136" s="71" t="s">
        <v>66</v>
      </c>
      <c r="C136" s="2"/>
      <c r="D136" s="19"/>
      <c r="E136" s="19"/>
      <c r="F136" s="19"/>
      <c r="G136" s="19"/>
      <c r="H136" s="19"/>
      <c r="I136" s="19"/>
      <c r="J136" s="19"/>
      <c r="K136" s="19"/>
    </row>
    <row r="137" spans="1:11" ht="12.75">
      <c r="A137" s="58">
        <v>274</v>
      </c>
      <c r="B137" s="65" t="s">
        <v>121</v>
      </c>
      <c r="C137" s="6">
        <v>200</v>
      </c>
      <c r="D137" s="8">
        <v>1.4</v>
      </c>
      <c r="E137" s="8">
        <v>0.2</v>
      </c>
      <c r="F137" s="8">
        <v>0.2</v>
      </c>
      <c r="G137" s="8">
        <v>120</v>
      </c>
      <c r="H137" s="8">
        <v>0.08</v>
      </c>
      <c r="I137" s="8">
        <v>8</v>
      </c>
      <c r="J137" s="8">
        <v>36</v>
      </c>
      <c r="K137" s="8">
        <v>0.6</v>
      </c>
    </row>
    <row r="138" spans="2:11" ht="12.75">
      <c r="B138" s="65" t="s">
        <v>54</v>
      </c>
      <c r="C138" s="15">
        <v>50</v>
      </c>
      <c r="D138" s="12">
        <v>8.16</v>
      </c>
      <c r="E138" s="12">
        <v>14.88</v>
      </c>
      <c r="F138" s="12">
        <v>33.92</v>
      </c>
      <c r="G138" s="12">
        <v>302.4</v>
      </c>
      <c r="H138" s="12">
        <v>0.06</v>
      </c>
      <c r="I138" s="12">
        <v>0.16</v>
      </c>
      <c r="J138" s="12">
        <v>52.8</v>
      </c>
      <c r="K138" s="12">
        <v>0.64</v>
      </c>
    </row>
    <row r="139" spans="1:11" ht="12.75">
      <c r="A139" s="2"/>
      <c r="B139" s="65" t="s">
        <v>69</v>
      </c>
      <c r="C139" s="2"/>
      <c r="D139" s="19">
        <f aca="true" t="shared" si="20" ref="D139:K139">SUM(D137:D138)</f>
        <v>9.56</v>
      </c>
      <c r="E139" s="19">
        <f t="shared" si="20"/>
        <v>15.08</v>
      </c>
      <c r="F139" s="19">
        <f t="shared" si="20"/>
        <v>34.120000000000005</v>
      </c>
      <c r="G139" s="19">
        <f t="shared" si="20"/>
        <v>422.4</v>
      </c>
      <c r="H139" s="19">
        <f t="shared" si="20"/>
        <v>0.14</v>
      </c>
      <c r="I139" s="19">
        <f t="shared" si="20"/>
        <v>8.16</v>
      </c>
      <c r="J139" s="19">
        <f t="shared" si="20"/>
        <v>88.8</v>
      </c>
      <c r="K139" s="19">
        <f t="shared" si="20"/>
        <v>1.24</v>
      </c>
    </row>
    <row r="140" spans="1:11" ht="12.75">
      <c r="A140" s="2"/>
      <c r="B140" s="65" t="s">
        <v>18</v>
      </c>
      <c r="C140" s="2"/>
      <c r="D140" s="20">
        <f aca="true" t="shared" si="21" ref="D140:K140">SUM(D139+D135+D125)</f>
        <v>69.89</v>
      </c>
      <c r="E140" s="20">
        <f t="shared" si="21"/>
        <v>74.53999999999999</v>
      </c>
      <c r="F140" s="20">
        <f t="shared" si="21"/>
        <v>234.46</v>
      </c>
      <c r="G140" s="20">
        <f t="shared" si="21"/>
        <v>1967.08</v>
      </c>
      <c r="H140" s="20">
        <f t="shared" si="21"/>
        <v>1.126</v>
      </c>
      <c r="I140" s="20">
        <f t="shared" si="21"/>
        <v>55.67999999999999</v>
      </c>
      <c r="J140" s="20">
        <f t="shared" si="21"/>
        <v>469.83000000000004</v>
      </c>
      <c r="K140" s="20">
        <f t="shared" si="21"/>
        <v>22.81</v>
      </c>
    </row>
    <row r="141" spans="1:11" ht="12.75">
      <c r="A141" s="6"/>
      <c r="B141" s="63" t="s">
        <v>27</v>
      </c>
      <c r="C141" s="7"/>
      <c r="D141" s="8"/>
      <c r="E141" s="8"/>
      <c r="F141" s="8"/>
      <c r="G141" s="8"/>
      <c r="H141" s="8"/>
      <c r="I141" s="8"/>
      <c r="J141" s="8"/>
      <c r="K141" s="8"/>
    </row>
    <row r="142" spans="2:6" ht="12.75">
      <c r="B142" s="64" t="s">
        <v>12</v>
      </c>
      <c r="C142" s="22"/>
      <c r="D142" s="12"/>
      <c r="E142" s="12"/>
      <c r="F142" s="12"/>
    </row>
    <row r="143" spans="1:11" ht="12.75">
      <c r="A143" s="15">
        <v>114</v>
      </c>
      <c r="B143" s="65" t="s">
        <v>73</v>
      </c>
      <c r="C143" s="15">
        <v>250</v>
      </c>
      <c r="D143" s="12">
        <v>6.93</v>
      </c>
      <c r="E143" s="12">
        <v>10.78</v>
      </c>
      <c r="F143" s="12">
        <v>40.5</v>
      </c>
      <c r="G143" s="12">
        <v>286.75</v>
      </c>
      <c r="H143" s="12">
        <v>0.08</v>
      </c>
      <c r="I143" s="12">
        <v>1.93</v>
      </c>
      <c r="J143" s="12">
        <v>179.25</v>
      </c>
      <c r="K143" s="12">
        <v>0.55</v>
      </c>
    </row>
    <row r="144" spans="1:11" ht="12.75">
      <c r="A144" s="15">
        <v>295</v>
      </c>
      <c r="B144" s="65" t="s">
        <v>43</v>
      </c>
      <c r="C144" s="15">
        <v>200</v>
      </c>
      <c r="D144" s="24">
        <v>1.5</v>
      </c>
      <c r="E144" s="24">
        <v>1.3</v>
      </c>
      <c r="F144" s="24">
        <v>15.9</v>
      </c>
      <c r="G144" s="12">
        <v>81</v>
      </c>
      <c r="H144" s="12">
        <v>0.04</v>
      </c>
      <c r="I144" s="12">
        <v>1.3</v>
      </c>
      <c r="J144" s="12">
        <v>127</v>
      </c>
      <c r="K144" s="12">
        <v>0.4</v>
      </c>
    </row>
    <row r="145" spans="1:11" ht="12.75">
      <c r="A145" s="13">
        <v>108</v>
      </c>
      <c r="B145" s="62" t="s">
        <v>13</v>
      </c>
      <c r="C145" s="16">
        <v>20</v>
      </c>
      <c r="D145" s="12">
        <v>1.52</v>
      </c>
      <c r="E145" s="12">
        <v>0.16</v>
      </c>
      <c r="F145" s="12">
        <v>9.84</v>
      </c>
      <c r="G145" s="12">
        <v>47</v>
      </c>
      <c r="H145" s="12">
        <v>0.02</v>
      </c>
      <c r="I145" s="12">
        <v>0</v>
      </c>
      <c r="J145" s="12">
        <v>4</v>
      </c>
      <c r="K145" s="12">
        <v>0.32</v>
      </c>
    </row>
    <row r="146" spans="1:11" ht="12.75">
      <c r="A146" s="90">
        <v>380</v>
      </c>
      <c r="B146" s="93" t="s">
        <v>84</v>
      </c>
      <c r="C146" s="96">
        <v>40</v>
      </c>
      <c r="D146" s="83">
        <v>1.2</v>
      </c>
      <c r="E146" s="83">
        <v>4.2</v>
      </c>
      <c r="F146" s="83">
        <v>20.4</v>
      </c>
      <c r="G146" s="83">
        <v>124</v>
      </c>
      <c r="H146" s="83">
        <v>0.02</v>
      </c>
      <c r="I146" s="83">
        <v>0.1</v>
      </c>
      <c r="J146" s="83">
        <v>6</v>
      </c>
      <c r="K146" s="83">
        <v>0.4</v>
      </c>
    </row>
    <row r="147" spans="1:11" ht="12.75">
      <c r="A147" s="91"/>
      <c r="B147" s="94"/>
      <c r="C147" s="97"/>
      <c r="D147" s="84"/>
      <c r="E147" s="84"/>
      <c r="F147" s="84"/>
      <c r="G147" s="84"/>
      <c r="H147" s="84"/>
      <c r="I147" s="84"/>
      <c r="J147" s="84"/>
      <c r="K147" s="84"/>
    </row>
    <row r="148" spans="1:11" ht="12.75">
      <c r="A148" s="92"/>
      <c r="B148" s="95"/>
      <c r="C148" s="98"/>
      <c r="D148" s="85"/>
      <c r="E148" s="85"/>
      <c r="F148" s="85"/>
      <c r="G148" s="85"/>
      <c r="H148" s="85"/>
      <c r="I148" s="85"/>
      <c r="J148" s="85"/>
      <c r="K148" s="85"/>
    </row>
    <row r="149" spans="1:11" ht="12.75">
      <c r="A149" s="2"/>
      <c r="B149" s="65" t="s">
        <v>14</v>
      </c>
      <c r="C149" s="2"/>
      <c r="D149" s="19">
        <f>SUM(D141:D148)</f>
        <v>11.149999999999999</v>
      </c>
      <c r="E149" s="19">
        <f>SUM(E141:E148)</f>
        <v>16.44</v>
      </c>
      <c r="F149" s="19">
        <f>SUM(F141:F148)</f>
        <v>86.63999999999999</v>
      </c>
      <c r="G149" s="19">
        <f>SUM(G143:G148)</f>
        <v>538.75</v>
      </c>
      <c r="H149" s="19">
        <f>SUM(H141:H148)</f>
        <v>0.15999999999999998</v>
      </c>
      <c r="I149" s="19">
        <f>SUM(I141:I148)</f>
        <v>3.33</v>
      </c>
      <c r="J149" s="19">
        <f>SUM(J141:J148)</f>
        <v>316.25</v>
      </c>
      <c r="K149" s="19">
        <f>SUM(K141:K148)</f>
        <v>1.67</v>
      </c>
    </row>
    <row r="150" spans="2:6" ht="12.75">
      <c r="B150" s="64" t="s">
        <v>15</v>
      </c>
      <c r="C150" s="22"/>
      <c r="D150" s="12"/>
      <c r="E150" s="12"/>
      <c r="F150" s="12"/>
    </row>
    <row r="151" spans="1:11" ht="12.75">
      <c r="A151" s="23">
        <v>229</v>
      </c>
      <c r="B151" s="65" t="s">
        <v>59</v>
      </c>
      <c r="C151" s="23">
        <v>50</v>
      </c>
      <c r="D151" s="12">
        <v>1.9</v>
      </c>
      <c r="E151" s="12">
        <v>8.9</v>
      </c>
      <c r="F151" s="12">
        <v>7.7</v>
      </c>
      <c r="G151" s="12">
        <v>119</v>
      </c>
      <c r="H151" s="12">
        <v>0.02</v>
      </c>
      <c r="I151" s="12">
        <v>7</v>
      </c>
      <c r="J151" s="12">
        <v>41</v>
      </c>
      <c r="K151" s="12">
        <v>0.7</v>
      </c>
    </row>
    <row r="152" spans="1:11" ht="12.75">
      <c r="A152" s="15">
        <v>68</v>
      </c>
      <c r="B152" s="65" t="s">
        <v>96</v>
      </c>
      <c r="C152" s="15">
        <v>250</v>
      </c>
      <c r="D152" s="12">
        <v>3.2</v>
      </c>
      <c r="E152" s="12">
        <v>8.4</v>
      </c>
      <c r="F152" s="12">
        <v>26</v>
      </c>
      <c r="G152" s="12">
        <v>194</v>
      </c>
      <c r="H152" s="12">
        <v>1.4</v>
      </c>
      <c r="I152" s="12">
        <v>0.2</v>
      </c>
      <c r="J152" s="12">
        <v>1.88</v>
      </c>
      <c r="K152" s="12">
        <v>12.4</v>
      </c>
    </row>
    <row r="153" spans="1:11" ht="12.75">
      <c r="A153" s="47">
        <v>204</v>
      </c>
      <c r="B153" s="75" t="s">
        <v>118</v>
      </c>
      <c r="C153" s="47">
        <v>75</v>
      </c>
      <c r="D153" s="46">
        <v>17.11</v>
      </c>
      <c r="E153" s="46">
        <v>14.88</v>
      </c>
      <c r="F153" s="46">
        <v>9.12</v>
      </c>
      <c r="G153" s="46">
        <v>238.39</v>
      </c>
      <c r="H153" s="46">
        <v>0.06</v>
      </c>
      <c r="I153" s="46">
        <v>0.96</v>
      </c>
      <c r="J153" s="46">
        <v>49.6</v>
      </c>
      <c r="K153" s="46">
        <v>1.44</v>
      </c>
    </row>
    <row r="154" spans="1:11" ht="12.75">
      <c r="A154" s="15">
        <v>241</v>
      </c>
      <c r="B154" s="65" t="s">
        <v>47</v>
      </c>
      <c r="C154" s="15">
        <v>200</v>
      </c>
      <c r="D154" s="12">
        <v>4.2</v>
      </c>
      <c r="E154" s="12">
        <v>8.8</v>
      </c>
      <c r="F154" s="12">
        <v>21.8</v>
      </c>
      <c r="G154" s="12">
        <v>184</v>
      </c>
      <c r="H154" s="12">
        <v>0.18</v>
      </c>
      <c r="I154" s="12">
        <v>6.8</v>
      </c>
      <c r="J154" s="12">
        <v>52</v>
      </c>
      <c r="K154" s="12">
        <v>1.4</v>
      </c>
    </row>
    <row r="155" spans="1:11" ht="12.75">
      <c r="A155" s="13">
        <v>108</v>
      </c>
      <c r="B155" s="62" t="s">
        <v>13</v>
      </c>
      <c r="C155" s="16">
        <v>30</v>
      </c>
      <c r="D155" s="12">
        <v>2.28</v>
      </c>
      <c r="E155" s="12">
        <v>0.24</v>
      </c>
      <c r="F155" s="12">
        <v>14.76</v>
      </c>
      <c r="G155" s="12">
        <v>70.5</v>
      </c>
      <c r="H155" s="12">
        <v>0.03</v>
      </c>
      <c r="I155" s="12">
        <v>0</v>
      </c>
      <c r="J155" s="12">
        <v>6</v>
      </c>
      <c r="K155" s="12">
        <v>0.48</v>
      </c>
    </row>
    <row r="156" spans="1:11" ht="12.75">
      <c r="A156" s="15">
        <v>109</v>
      </c>
      <c r="B156" s="65" t="s">
        <v>16</v>
      </c>
      <c r="C156" s="15">
        <v>30</v>
      </c>
      <c r="D156" s="12">
        <v>3.3</v>
      </c>
      <c r="E156" s="12">
        <v>0.6</v>
      </c>
      <c r="F156" s="12">
        <v>16.7</v>
      </c>
      <c r="G156" s="12">
        <v>87</v>
      </c>
      <c r="H156" s="12">
        <v>0.09</v>
      </c>
      <c r="I156" s="12">
        <v>0</v>
      </c>
      <c r="J156" s="12">
        <v>17.5</v>
      </c>
      <c r="K156" s="12">
        <v>1.95</v>
      </c>
    </row>
    <row r="157" spans="1:11" ht="12.75">
      <c r="A157" s="61">
        <v>289</v>
      </c>
      <c r="B157" s="70" t="s">
        <v>122</v>
      </c>
      <c r="C157" s="61">
        <v>200</v>
      </c>
      <c r="D157" s="25">
        <v>0.68</v>
      </c>
      <c r="E157" s="25"/>
      <c r="F157" s="25">
        <v>21.01</v>
      </c>
      <c r="G157" s="25">
        <v>46.87</v>
      </c>
      <c r="H157" s="25"/>
      <c r="I157" s="25"/>
      <c r="J157" s="25"/>
      <c r="K157" s="25"/>
    </row>
    <row r="158" spans="1:11" ht="12.75">
      <c r="A158" s="2"/>
      <c r="B158" s="65" t="s">
        <v>17</v>
      </c>
      <c r="C158" s="2"/>
      <c r="D158" s="19">
        <f aca="true" t="shared" si="22" ref="D158:J158">SUM(D151:D157)</f>
        <v>32.67</v>
      </c>
      <c r="E158" s="19">
        <f t="shared" si="22"/>
        <v>41.82000000000001</v>
      </c>
      <c r="F158" s="19">
        <f t="shared" si="22"/>
        <v>117.09000000000002</v>
      </c>
      <c r="G158" s="19">
        <f t="shared" si="22"/>
        <v>939.76</v>
      </c>
      <c r="H158" s="19">
        <f t="shared" si="22"/>
        <v>1.78</v>
      </c>
      <c r="I158" s="19">
        <f t="shared" si="22"/>
        <v>14.96</v>
      </c>
      <c r="J158" s="19">
        <f t="shared" si="22"/>
        <v>167.98000000000002</v>
      </c>
      <c r="K158" s="19">
        <v>7.32</v>
      </c>
    </row>
    <row r="159" spans="1:11" ht="12.75">
      <c r="A159" s="2"/>
      <c r="B159" s="71" t="s">
        <v>66</v>
      </c>
      <c r="C159" s="2"/>
      <c r="D159" s="19"/>
      <c r="E159" s="19"/>
      <c r="F159" s="19"/>
      <c r="G159" s="19"/>
      <c r="H159" s="19"/>
      <c r="I159" s="19"/>
      <c r="J159" s="19"/>
      <c r="K159" s="19"/>
    </row>
    <row r="160" spans="1:11" ht="12.75">
      <c r="A160" s="6">
        <v>516</v>
      </c>
      <c r="B160" s="65" t="s">
        <v>123</v>
      </c>
      <c r="C160" s="6">
        <v>200</v>
      </c>
      <c r="D160" s="55">
        <v>1.36</v>
      </c>
      <c r="E160" s="55"/>
      <c r="F160" s="55">
        <v>29.02</v>
      </c>
      <c r="G160" s="56">
        <v>116.19</v>
      </c>
      <c r="H160" s="55">
        <v>0.08</v>
      </c>
      <c r="I160" s="55">
        <v>1.4</v>
      </c>
      <c r="J160" s="55">
        <v>240</v>
      </c>
      <c r="K160" s="55">
        <v>0.2</v>
      </c>
    </row>
    <row r="161" spans="1:11" ht="12.75">
      <c r="A161" s="6">
        <v>312</v>
      </c>
      <c r="B161" s="65" t="s">
        <v>128</v>
      </c>
      <c r="C161" s="6">
        <v>50</v>
      </c>
      <c r="D161" s="55">
        <v>4.37</v>
      </c>
      <c r="E161" s="55">
        <v>7.07</v>
      </c>
      <c r="F161" s="55">
        <v>36.8</v>
      </c>
      <c r="G161" s="55">
        <v>228.2</v>
      </c>
      <c r="H161" s="55">
        <v>0.08</v>
      </c>
      <c r="I161" s="55">
        <v>0</v>
      </c>
      <c r="J161" s="55">
        <v>15.6</v>
      </c>
      <c r="K161" s="55">
        <v>0.84</v>
      </c>
    </row>
    <row r="162" spans="1:11" ht="12.75">
      <c r="A162" s="2"/>
      <c r="B162" s="65" t="s">
        <v>69</v>
      </c>
      <c r="C162" s="2"/>
      <c r="D162" s="19">
        <f aca="true" t="shared" si="23" ref="D162:K162">SUM(D160:D161)</f>
        <v>5.73</v>
      </c>
      <c r="E162" s="19">
        <f t="shared" si="23"/>
        <v>7.07</v>
      </c>
      <c r="F162" s="19">
        <f t="shared" si="23"/>
        <v>65.82</v>
      </c>
      <c r="G162" s="19">
        <f t="shared" si="23"/>
        <v>344.39</v>
      </c>
      <c r="H162" s="19">
        <f t="shared" si="23"/>
        <v>0.16</v>
      </c>
      <c r="I162" s="19">
        <f t="shared" si="23"/>
        <v>1.4</v>
      </c>
      <c r="J162" s="19">
        <f t="shared" si="23"/>
        <v>255.6</v>
      </c>
      <c r="K162" s="19">
        <f t="shared" si="23"/>
        <v>1.04</v>
      </c>
    </row>
    <row r="163" spans="1:11" ht="12.75">
      <c r="A163" s="2"/>
      <c r="B163" s="65" t="s">
        <v>18</v>
      </c>
      <c r="C163" s="2"/>
      <c r="D163" s="20">
        <f aca="true" t="shared" si="24" ref="D163:K163">SUM(D162+D158+D149)</f>
        <v>49.550000000000004</v>
      </c>
      <c r="E163" s="20">
        <f t="shared" si="24"/>
        <v>65.33000000000001</v>
      </c>
      <c r="F163" s="20">
        <f t="shared" si="24"/>
        <v>269.55</v>
      </c>
      <c r="G163" s="20">
        <f t="shared" si="24"/>
        <v>1822.9</v>
      </c>
      <c r="H163" s="20">
        <f t="shared" si="24"/>
        <v>2.1</v>
      </c>
      <c r="I163" s="20">
        <f t="shared" si="24"/>
        <v>19.689999999999998</v>
      </c>
      <c r="J163" s="20">
        <f t="shared" si="24"/>
        <v>739.83</v>
      </c>
      <c r="K163" s="20">
        <f t="shared" si="24"/>
        <v>10.03</v>
      </c>
    </row>
    <row r="164" spans="1:11" ht="12.75">
      <c r="A164" s="6"/>
      <c r="B164" s="63" t="s">
        <v>28</v>
      </c>
      <c r="C164" s="7"/>
      <c r="D164" s="8"/>
      <c r="E164" s="8"/>
      <c r="F164" s="8"/>
      <c r="G164" s="8"/>
      <c r="H164" s="8"/>
      <c r="I164" s="8"/>
      <c r="J164" s="8"/>
      <c r="K164" s="8"/>
    </row>
    <row r="165" spans="2:6" ht="12.75">
      <c r="B165" s="64" t="s">
        <v>12</v>
      </c>
      <c r="C165" s="22"/>
      <c r="D165" s="12"/>
      <c r="E165" s="12"/>
      <c r="F165" s="12"/>
    </row>
    <row r="166" spans="1:11" ht="12.75">
      <c r="A166" s="15">
        <v>112</v>
      </c>
      <c r="B166" s="65" t="s">
        <v>97</v>
      </c>
      <c r="C166" s="15">
        <v>250</v>
      </c>
      <c r="D166" s="12">
        <v>10.9</v>
      </c>
      <c r="E166" s="12">
        <v>16.08</v>
      </c>
      <c r="F166" s="12">
        <v>46.4</v>
      </c>
      <c r="G166" s="12">
        <v>373.8</v>
      </c>
      <c r="H166" s="12">
        <v>0.24</v>
      </c>
      <c r="I166" s="12">
        <v>1.7</v>
      </c>
      <c r="J166" s="12">
        <v>172.5</v>
      </c>
      <c r="K166" s="12">
        <v>1.83</v>
      </c>
    </row>
    <row r="167" spans="1:11" ht="12.75">
      <c r="A167" s="15">
        <v>269</v>
      </c>
      <c r="B167" s="65" t="s">
        <v>35</v>
      </c>
      <c r="C167" s="15">
        <v>200</v>
      </c>
      <c r="D167" s="12">
        <v>3.6</v>
      </c>
      <c r="E167" s="12">
        <v>3.3</v>
      </c>
      <c r="F167" s="12">
        <v>25</v>
      </c>
      <c r="G167" s="12">
        <v>144</v>
      </c>
      <c r="H167" s="12">
        <v>0.04</v>
      </c>
      <c r="I167" s="12">
        <v>1.3</v>
      </c>
      <c r="J167" s="12">
        <v>124</v>
      </c>
      <c r="K167" s="12">
        <v>0.8</v>
      </c>
    </row>
    <row r="168" spans="1:11" ht="12.75">
      <c r="A168" s="13">
        <v>108</v>
      </c>
      <c r="B168" s="62" t="s">
        <v>13</v>
      </c>
      <c r="C168" s="16">
        <v>20</v>
      </c>
      <c r="D168" s="12">
        <v>1.52</v>
      </c>
      <c r="E168" s="12">
        <v>0.16</v>
      </c>
      <c r="F168" s="12">
        <v>9.84</v>
      </c>
      <c r="G168" s="12">
        <v>47</v>
      </c>
      <c r="H168" s="12">
        <v>0.02</v>
      </c>
      <c r="I168" s="12">
        <v>0</v>
      </c>
      <c r="J168" s="12">
        <v>4</v>
      </c>
      <c r="K168" s="12">
        <v>0.32</v>
      </c>
    </row>
    <row r="169" spans="1:11" ht="12.75">
      <c r="A169" s="13">
        <v>377</v>
      </c>
      <c r="B169" s="62" t="s">
        <v>89</v>
      </c>
      <c r="C169" s="16">
        <v>10</v>
      </c>
      <c r="D169" s="12">
        <v>0.03</v>
      </c>
      <c r="E169" s="12">
        <v>4.13</v>
      </c>
      <c r="F169" s="12">
        <v>0.04</v>
      </c>
      <c r="G169" s="12">
        <v>37.4</v>
      </c>
      <c r="H169" s="12">
        <v>0</v>
      </c>
      <c r="I169" s="12">
        <v>0</v>
      </c>
      <c r="J169" s="12">
        <v>0.6</v>
      </c>
      <c r="K169" s="12">
        <v>0.01</v>
      </c>
    </row>
    <row r="170" spans="1:11" ht="12.75">
      <c r="A170" s="6">
        <v>112</v>
      </c>
      <c r="B170" s="65" t="s">
        <v>55</v>
      </c>
      <c r="C170" s="6">
        <v>100</v>
      </c>
      <c r="D170" s="12">
        <v>1.2</v>
      </c>
      <c r="E170" s="12">
        <v>0.6</v>
      </c>
      <c r="F170" s="12">
        <v>12.15</v>
      </c>
      <c r="G170" s="12">
        <v>70.5</v>
      </c>
      <c r="H170" s="12">
        <v>0.06</v>
      </c>
      <c r="I170" s="12">
        <v>90</v>
      </c>
      <c r="J170" s="12">
        <v>51</v>
      </c>
      <c r="K170" s="12">
        <v>0.45</v>
      </c>
    </row>
    <row r="171" spans="1:11" ht="12.75">
      <c r="A171" s="2"/>
      <c r="B171" s="65" t="s">
        <v>14</v>
      </c>
      <c r="C171" s="2"/>
      <c r="D171" s="19">
        <f aca="true" t="shared" si="25" ref="D171:K171">SUM(D166:D170)</f>
        <v>17.25</v>
      </c>
      <c r="E171" s="19">
        <f t="shared" si="25"/>
        <v>24.27</v>
      </c>
      <c r="F171" s="19">
        <f t="shared" si="25"/>
        <v>93.43000000000002</v>
      </c>
      <c r="G171" s="19">
        <f t="shared" si="25"/>
        <v>672.6999999999999</v>
      </c>
      <c r="H171" s="19">
        <f t="shared" si="25"/>
        <v>0.36</v>
      </c>
      <c r="I171" s="19">
        <f t="shared" si="25"/>
        <v>93</v>
      </c>
      <c r="J171" s="19">
        <f t="shared" si="25"/>
        <v>352.1</v>
      </c>
      <c r="K171" s="19">
        <f t="shared" si="25"/>
        <v>3.4099999999999997</v>
      </c>
    </row>
    <row r="172" spans="2:6" ht="12.75">
      <c r="B172" s="64" t="s">
        <v>15</v>
      </c>
      <c r="C172" s="22"/>
      <c r="D172" s="12"/>
      <c r="E172" s="12"/>
      <c r="F172" s="12"/>
    </row>
    <row r="173" spans="1:11" ht="12.75">
      <c r="A173" s="15">
        <v>28</v>
      </c>
      <c r="B173" s="65" t="s">
        <v>105</v>
      </c>
      <c r="C173" s="52">
        <v>50</v>
      </c>
      <c r="D173" s="12">
        <v>0.8</v>
      </c>
      <c r="E173" s="12">
        <v>0.1</v>
      </c>
      <c r="F173" s="12">
        <v>2.5</v>
      </c>
      <c r="G173" s="12">
        <v>14</v>
      </c>
      <c r="H173" s="12">
        <v>0.03</v>
      </c>
      <c r="I173" s="12">
        <v>10</v>
      </c>
      <c r="J173" s="12">
        <v>23</v>
      </c>
      <c r="K173" s="12">
        <v>0.6</v>
      </c>
    </row>
    <row r="174" spans="1:11" ht="12.75">
      <c r="A174" s="23">
        <v>47</v>
      </c>
      <c r="B174" s="65" t="s">
        <v>132</v>
      </c>
      <c r="C174" s="23">
        <v>250</v>
      </c>
      <c r="D174" s="12">
        <v>2.83</v>
      </c>
      <c r="E174" s="12">
        <v>2.86</v>
      </c>
      <c r="F174" s="12">
        <v>21.76</v>
      </c>
      <c r="G174" s="12">
        <v>124.09</v>
      </c>
      <c r="H174" s="12">
        <v>0.2</v>
      </c>
      <c r="I174" s="12">
        <v>8.68</v>
      </c>
      <c r="J174" s="12">
        <v>41.5</v>
      </c>
      <c r="K174" s="12">
        <v>1.8</v>
      </c>
    </row>
    <row r="175" spans="1:11" ht="12.75">
      <c r="A175" s="15">
        <v>202</v>
      </c>
      <c r="B175" s="65" t="s">
        <v>51</v>
      </c>
      <c r="C175" s="15">
        <v>75</v>
      </c>
      <c r="D175" s="12">
        <v>11.4</v>
      </c>
      <c r="E175" s="12">
        <v>18.36</v>
      </c>
      <c r="F175" s="12">
        <v>13.68</v>
      </c>
      <c r="G175" s="12">
        <v>265.2</v>
      </c>
      <c r="H175" s="12">
        <v>0.06</v>
      </c>
      <c r="I175" s="12">
        <v>0.96</v>
      </c>
      <c r="J175" s="12">
        <v>25.2</v>
      </c>
      <c r="K175" s="12">
        <v>1.8</v>
      </c>
    </row>
    <row r="176" spans="1:11" ht="12.75">
      <c r="A176" s="15">
        <v>219</v>
      </c>
      <c r="B176" s="65" t="s">
        <v>90</v>
      </c>
      <c r="C176" s="15">
        <v>200</v>
      </c>
      <c r="D176" s="12">
        <v>7.4</v>
      </c>
      <c r="E176" s="12">
        <v>7.2</v>
      </c>
      <c r="F176" s="12">
        <v>7.8</v>
      </c>
      <c r="G176" s="12">
        <v>126</v>
      </c>
      <c r="H176" s="12">
        <v>0.08</v>
      </c>
      <c r="I176" s="12">
        <v>34</v>
      </c>
      <c r="J176" s="12">
        <v>122</v>
      </c>
      <c r="K176" s="12">
        <v>2</v>
      </c>
    </row>
    <row r="177" spans="1:11" ht="12.75">
      <c r="A177" s="15">
        <v>108</v>
      </c>
      <c r="B177" s="65" t="s">
        <v>13</v>
      </c>
      <c r="C177" s="15">
        <v>100</v>
      </c>
      <c r="D177" s="12">
        <v>7.6</v>
      </c>
      <c r="E177" s="12">
        <v>0.8</v>
      </c>
      <c r="F177" s="12">
        <v>49.2</v>
      </c>
      <c r="G177" s="12">
        <v>235</v>
      </c>
      <c r="H177" s="12">
        <v>0.11</v>
      </c>
      <c r="I177" s="12">
        <v>0</v>
      </c>
      <c r="J177" s="12">
        <v>20</v>
      </c>
      <c r="K177" s="12">
        <v>1.1</v>
      </c>
    </row>
    <row r="178" spans="1:11" ht="12.75">
      <c r="A178" s="15">
        <v>109</v>
      </c>
      <c r="B178" s="65" t="s">
        <v>16</v>
      </c>
      <c r="C178" s="6">
        <v>70</v>
      </c>
      <c r="D178" s="12">
        <v>4.62</v>
      </c>
      <c r="E178" s="12">
        <v>0.84</v>
      </c>
      <c r="F178" s="12">
        <v>23.38</v>
      </c>
      <c r="G178" s="12">
        <v>121.8</v>
      </c>
      <c r="H178" s="12">
        <v>0.126</v>
      </c>
      <c r="I178" s="12">
        <v>0</v>
      </c>
      <c r="J178" s="12">
        <v>24.5</v>
      </c>
      <c r="K178" s="12">
        <v>2.73</v>
      </c>
    </row>
    <row r="179" spans="1:11" ht="12.75">
      <c r="A179" s="13">
        <v>287</v>
      </c>
      <c r="B179" s="65" t="s">
        <v>60</v>
      </c>
      <c r="C179" s="15">
        <v>200</v>
      </c>
      <c r="D179" s="12">
        <v>1.4</v>
      </c>
      <c r="E179" s="12">
        <v>1.6</v>
      </c>
      <c r="F179" s="12">
        <v>17.35</v>
      </c>
      <c r="G179" s="12">
        <v>89.32</v>
      </c>
      <c r="H179" s="12">
        <v>0.01</v>
      </c>
      <c r="I179" s="12">
        <v>0.5</v>
      </c>
      <c r="J179" s="12">
        <v>28</v>
      </c>
      <c r="K179" s="12">
        <v>1.5</v>
      </c>
    </row>
    <row r="180" spans="1:11" ht="12.75">
      <c r="A180" s="2"/>
      <c r="B180" s="65" t="s">
        <v>17</v>
      </c>
      <c r="C180" s="2"/>
      <c r="D180" s="19">
        <f aca="true" t="shared" si="26" ref="D180:K180">SUM(D173:D179)</f>
        <v>36.05</v>
      </c>
      <c r="E180" s="19">
        <f t="shared" si="26"/>
        <v>31.76</v>
      </c>
      <c r="F180" s="19">
        <f t="shared" si="26"/>
        <v>135.67</v>
      </c>
      <c r="G180" s="19">
        <f t="shared" si="26"/>
        <v>975.4099999999999</v>
      </c>
      <c r="H180" s="19">
        <f t="shared" si="26"/>
        <v>0.6160000000000001</v>
      </c>
      <c r="I180" s="19">
        <f t="shared" si="26"/>
        <v>54.14</v>
      </c>
      <c r="J180" s="19">
        <f t="shared" si="26"/>
        <v>284.2</v>
      </c>
      <c r="K180" s="19">
        <f t="shared" si="26"/>
        <v>11.530000000000001</v>
      </c>
    </row>
    <row r="181" spans="1:11" ht="12.75">
      <c r="A181" s="2"/>
      <c r="B181" s="71" t="s">
        <v>66</v>
      </c>
      <c r="C181" s="2"/>
      <c r="D181" s="19"/>
      <c r="E181" s="19"/>
      <c r="F181" s="19"/>
      <c r="G181" s="19"/>
      <c r="H181" s="19"/>
      <c r="I181" s="19"/>
      <c r="J181" s="19"/>
      <c r="K181" s="19"/>
    </row>
    <row r="182" spans="1:11" ht="12.75">
      <c r="A182" s="13">
        <v>293</v>
      </c>
      <c r="B182" s="65" t="s">
        <v>20</v>
      </c>
      <c r="C182" s="15">
        <v>200</v>
      </c>
      <c r="D182" s="12">
        <v>2</v>
      </c>
      <c r="E182" s="12">
        <v>0.2</v>
      </c>
      <c r="F182" s="12">
        <v>5.8</v>
      </c>
      <c r="G182" s="12">
        <v>36</v>
      </c>
      <c r="H182" s="12">
        <v>0.02</v>
      </c>
      <c r="I182" s="12">
        <v>4</v>
      </c>
      <c r="J182" s="12">
        <v>14</v>
      </c>
      <c r="K182" s="12">
        <v>2.8</v>
      </c>
    </row>
    <row r="183" spans="1:11" ht="12.75">
      <c r="A183" s="2">
        <v>589</v>
      </c>
      <c r="B183" s="65" t="s">
        <v>70</v>
      </c>
      <c r="C183" s="2">
        <v>80</v>
      </c>
      <c r="D183" s="57">
        <v>4.72</v>
      </c>
      <c r="E183" s="57">
        <v>3.76</v>
      </c>
      <c r="F183" s="57">
        <v>60</v>
      </c>
      <c r="G183" s="57">
        <v>293</v>
      </c>
      <c r="H183" s="57">
        <v>0.07</v>
      </c>
      <c r="I183" s="57">
        <v>0</v>
      </c>
      <c r="J183" s="57">
        <v>8.8</v>
      </c>
      <c r="K183" s="57">
        <v>0.69</v>
      </c>
    </row>
    <row r="184" spans="1:11" ht="12.75">
      <c r="A184" s="2"/>
      <c r="B184" s="65" t="s">
        <v>69</v>
      </c>
      <c r="C184" s="2"/>
      <c r="D184" s="19">
        <f>SUM(D182:D183)</f>
        <v>6.72</v>
      </c>
      <c r="E184" s="19">
        <f aca="true" t="shared" si="27" ref="E184:K184">SUM(E182:E183)</f>
        <v>3.96</v>
      </c>
      <c r="F184" s="19">
        <f t="shared" si="27"/>
        <v>65.8</v>
      </c>
      <c r="G184" s="19">
        <f t="shared" si="27"/>
        <v>329</v>
      </c>
      <c r="H184" s="19">
        <f t="shared" si="27"/>
        <v>0.09000000000000001</v>
      </c>
      <c r="I184" s="19">
        <f t="shared" si="27"/>
        <v>4</v>
      </c>
      <c r="J184" s="19">
        <f t="shared" si="27"/>
        <v>22.8</v>
      </c>
      <c r="K184" s="19">
        <f t="shared" si="27"/>
        <v>3.4899999999999998</v>
      </c>
    </row>
    <row r="185" spans="1:11" ht="12.75">
      <c r="A185" s="2"/>
      <c r="B185" s="65" t="s">
        <v>18</v>
      </c>
      <c r="C185" s="2"/>
      <c r="D185" s="20">
        <f aca="true" t="shared" si="28" ref="D185:K185">SUM(D184+D180+D171)</f>
        <v>60.019999999999996</v>
      </c>
      <c r="E185" s="20">
        <f t="shared" si="28"/>
        <v>59.989999999999995</v>
      </c>
      <c r="F185" s="20">
        <f t="shared" si="28"/>
        <v>294.9</v>
      </c>
      <c r="G185" s="20">
        <f t="shared" si="28"/>
        <v>1977.1099999999997</v>
      </c>
      <c r="H185" s="20">
        <f t="shared" si="28"/>
        <v>1.066</v>
      </c>
      <c r="I185" s="20">
        <f t="shared" si="28"/>
        <v>151.14</v>
      </c>
      <c r="J185" s="20">
        <f t="shared" si="28"/>
        <v>659.1</v>
      </c>
      <c r="K185" s="20">
        <f t="shared" si="28"/>
        <v>18.43</v>
      </c>
    </row>
    <row r="186" spans="1:11" ht="12.75">
      <c r="A186" s="6"/>
      <c r="B186" s="63" t="s">
        <v>29</v>
      </c>
      <c r="C186" s="7"/>
      <c r="D186" s="8"/>
      <c r="E186" s="8"/>
      <c r="F186" s="8"/>
      <c r="G186" s="8"/>
      <c r="H186" s="8"/>
      <c r="I186" s="8"/>
      <c r="J186" s="8"/>
      <c r="K186" s="8"/>
    </row>
    <row r="187" spans="2:6" ht="12.75">
      <c r="B187" s="64" t="s">
        <v>12</v>
      </c>
      <c r="C187" s="22"/>
      <c r="D187" s="12"/>
      <c r="E187" s="12"/>
      <c r="F187" s="12"/>
    </row>
    <row r="188" spans="1:11" ht="12.75">
      <c r="A188" s="15">
        <v>108</v>
      </c>
      <c r="B188" s="65" t="s">
        <v>98</v>
      </c>
      <c r="C188" s="15">
        <v>250</v>
      </c>
      <c r="D188" s="12">
        <v>32</v>
      </c>
      <c r="E188" s="12">
        <v>33.6</v>
      </c>
      <c r="F188" s="12">
        <v>31.87</v>
      </c>
      <c r="G188" s="12">
        <v>567</v>
      </c>
      <c r="H188" s="12">
        <v>0.09</v>
      </c>
      <c r="I188" s="12">
        <v>0.8</v>
      </c>
      <c r="J188" s="12">
        <v>396</v>
      </c>
      <c r="K188" s="12">
        <v>1.33</v>
      </c>
    </row>
    <row r="189" spans="1:11" ht="12.75">
      <c r="A189" s="26">
        <v>469</v>
      </c>
      <c r="B189" s="73" t="s">
        <v>99</v>
      </c>
      <c r="C189" s="27">
        <v>20</v>
      </c>
      <c r="D189" s="12">
        <v>0.1</v>
      </c>
      <c r="E189" s="12">
        <v>0.01</v>
      </c>
      <c r="F189" s="12">
        <v>3.37</v>
      </c>
      <c r="G189" s="28">
        <v>13.96</v>
      </c>
      <c r="H189" s="12">
        <v>0</v>
      </c>
      <c r="I189" s="29">
        <v>0.06</v>
      </c>
      <c r="J189" s="12">
        <v>3.62</v>
      </c>
      <c r="K189" s="12">
        <v>0.07</v>
      </c>
    </row>
    <row r="190" spans="1:11" ht="12.75">
      <c r="A190" s="13">
        <v>287</v>
      </c>
      <c r="B190" s="65" t="s">
        <v>60</v>
      </c>
      <c r="C190" s="15">
        <v>200</v>
      </c>
      <c r="D190" s="12">
        <v>3.2</v>
      </c>
      <c r="E190" s="12">
        <v>2.7</v>
      </c>
      <c r="F190" s="12">
        <v>15.9</v>
      </c>
      <c r="G190" s="12">
        <v>79</v>
      </c>
      <c r="H190" s="12">
        <v>0.04</v>
      </c>
      <c r="I190" s="12">
        <v>1.3</v>
      </c>
      <c r="J190" s="12">
        <v>126</v>
      </c>
      <c r="K190" s="12">
        <v>0.1</v>
      </c>
    </row>
    <row r="191" spans="1:11" ht="12.75">
      <c r="A191" s="13">
        <v>108</v>
      </c>
      <c r="B191" s="62" t="s">
        <v>13</v>
      </c>
      <c r="C191" s="16">
        <v>20</v>
      </c>
      <c r="D191" s="12">
        <v>1.52</v>
      </c>
      <c r="E191" s="12">
        <v>0.16</v>
      </c>
      <c r="F191" s="12">
        <v>9.84</v>
      </c>
      <c r="G191" s="12">
        <v>47</v>
      </c>
      <c r="H191" s="12">
        <v>0.02</v>
      </c>
      <c r="I191" s="12">
        <v>0</v>
      </c>
      <c r="J191" s="12">
        <v>4</v>
      </c>
      <c r="K191" s="12">
        <v>0.32</v>
      </c>
    </row>
    <row r="192" spans="1:11" ht="12.75">
      <c r="A192" s="13"/>
      <c r="B192" s="62" t="s">
        <v>83</v>
      </c>
      <c r="C192" s="16">
        <v>50</v>
      </c>
      <c r="D192" s="12">
        <v>2.56</v>
      </c>
      <c r="E192" s="12">
        <v>2.61</v>
      </c>
      <c r="F192" s="12">
        <v>0</v>
      </c>
      <c r="G192" s="12">
        <v>34.3</v>
      </c>
      <c r="H192" s="12">
        <v>0.003</v>
      </c>
      <c r="I192" s="12">
        <v>0.07</v>
      </c>
      <c r="J192" s="12">
        <v>90</v>
      </c>
      <c r="K192" s="12">
        <v>0.09</v>
      </c>
    </row>
    <row r="193" spans="1:11" ht="12.75">
      <c r="A193" s="2"/>
      <c r="B193" s="65" t="s">
        <v>14</v>
      </c>
      <c r="C193" s="2"/>
      <c r="D193" s="19">
        <f aca="true" t="shared" si="29" ref="D193:K193">SUM(D188:D192)</f>
        <v>39.38000000000001</v>
      </c>
      <c r="E193" s="19">
        <f t="shared" si="29"/>
        <v>39.08</v>
      </c>
      <c r="F193" s="19">
        <f t="shared" si="29"/>
        <v>60.980000000000004</v>
      </c>
      <c r="G193" s="19">
        <f t="shared" si="29"/>
        <v>741.26</v>
      </c>
      <c r="H193" s="19">
        <f t="shared" si="29"/>
        <v>0.153</v>
      </c>
      <c r="I193" s="19">
        <f t="shared" si="29"/>
        <v>2.23</v>
      </c>
      <c r="J193" s="19">
        <f t="shared" si="29"/>
        <v>619.62</v>
      </c>
      <c r="K193" s="19">
        <f t="shared" si="29"/>
        <v>1.9100000000000004</v>
      </c>
    </row>
    <row r="194" spans="2:6" ht="12.75">
      <c r="B194" s="64" t="s">
        <v>15</v>
      </c>
      <c r="C194" s="22"/>
      <c r="D194" s="12"/>
      <c r="E194" s="12"/>
      <c r="F194" s="12"/>
    </row>
    <row r="195" spans="1:11" ht="12.75">
      <c r="A195" s="15">
        <v>106</v>
      </c>
      <c r="B195" s="65" t="s">
        <v>79</v>
      </c>
      <c r="C195" s="52">
        <v>50</v>
      </c>
      <c r="D195" s="12">
        <v>1.1</v>
      </c>
      <c r="E195" s="12">
        <v>0.2</v>
      </c>
      <c r="F195" s="12">
        <v>3.8</v>
      </c>
      <c r="G195" s="12">
        <v>24</v>
      </c>
      <c r="H195" s="12">
        <v>0.06</v>
      </c>
      <c r="I195" s="12">
        <v>25</v>
      </c>
      <c r="J195" s="12">
        <v>14</v>
      </c>
      <c r="K195" s="12">
        <v>0.9</v>
      </c>
    </row>
    <row r="196" spans="1:11" ht="12.75">
      <c r="A196" s="15">
        <v>63</v>
      </c>
      <c r="B196" s="65" t="s">
        <v>38</v>
      </c>
      <c r="C196" s="15">
        <v>250</v>
      </c>
      <c r="D196" s="12">
        <v>1.75</v>
      </c>
      <c r="E196" s="12">
        <v>4.98</v>
      </c>
      <c r="F196" s="12">
        <v>7.78</v>
      </c>
      <c r="G196" s="12">
        <v>83</v>
      </c>
      <c r="H196" s="12">
        <v>0.06</v>
      </c>
      <c r="I196" s="12">
        <v>18.48</v>
      </c>
      <c r="J196" s="12">
        <v>34</v>
      </c>
      <c r="K196" s="12">
        <v>0.8</v>
      </c>
    </row>
    <row r="197" spans="1:11" ht="12.75">
      <c r="A197" s="15">
        <v>206</v>
      </c>
      <c r="B197" s="65" t="s">
        <v>100</v>
      </c>
      <c r="C197" s="15">
        <v>250</v>
      </c>
      <c r="D197" s="12">
        <v>24.48</v>
      </c>
      <c r="E197" s="12">
        <v>15.24</v>
      </c>
      <c r="F197" s="12">
        <v>2.52</v>
      </c>
      <c r="G197" s="12">
        <v>244.8</v>
      </c>
      <c r="H197" s="12">
        <v>0.06</v>
      </c>
      <c r="I197" s="12">
        <v>11</v>
      </c>
      <c r="J197" s="12">
        <v>10.8</v>
      </c>
      <c r="K197" s="12">
        <v>2.4</v>
      </c>
    </row>
    <row r="198" spans="1:11" ht="12.75">
      <c r="A198" s="15">
        <v>108</v>
      </c>
      <c r="B198" s="65" t="s">
        <v>13</v>
      </c>
      <c r="C198" s="15">
        <v>70</v>
      </c>
      <c r="D198" s="12">
        <v>5.34</v>
      </c>
      <c r="E198" s="12">
        <v>0.56</v>
      </c>
      <c r="F198" s="12">
        <v>34.44</v>
      </c>
      <c r="G198" s="12">
        <v>164.5</v>
      </c>
      <c r="H198" s="12">
        <v>0.08</v>
      </c>
      <c r="I198" s="12">
        <v>0</v>
      </c>
      <c r="J198" s="12">
        <v>14</v>
      </c>
      <c r="K198" s="12">
        <v>0.77</v>
      </c>
    </row>
    <row r="199" spans="1:11" ht="12.75">
      <c r="A199" s="15">
        <v>109</v>
      </c>
      <c r="B199" s="65" t="s">
        <v>16</v>
      </c>
      <c r="C199" s="6">
        <v>100</v>
      </c>
      <c r="D199" s="12">
        <v>6.6</v>
      </c>
      <c r="E199" s="12">
        <v>1.2</v>
      </c>
      <c r="F199" s="12">
        <v>33.4</v>
      </c>
      <c r="G199" s="12">
        <v>174</v>
      </c>
      <c r="H199" s="12">
        <v>0.18</v>
      </c>
      <c r="I199" s="12">
        <v>0</v>
      </c>
      <c r="J199" s="12">
        <v>35</v>
      </c>
      <c r="K199" s="12">
        <v>3.9</v>
      </c>
    </row>
    <row r="200" spans="1:11" ht="12.75">
      <c r="A200" s="90">
        <v>293</v>
      </c>
      <c r="B200" s="102" t="s">
        <v>82</v>
      </c>
      <c r="C200" s="99">
        <v>200</v>
      </c>
      <c r="D200" s="83">
        <v>2</v>
      </c>
      <c r="E200" s="83">
        <v>0.2</v>
      </c>
      <c r="F200" s="83">
        <v>5.8</v>
      </c>
      <c r="G200" s="83">
        <v>36</v>
      </c>
      <c r="H200" s="83">
        <v>0.02</v>
      </c>
      <c r="I200" s="83">
        <v>4</v>
      </c>
      <c r="J200" s="83">
        <v>14</v>
      </c>
      <c r="K200" s="83">
        <v>2.8</v>
      </c>
    </row>
    <row r="201" spans="1:11" ht="12.75">
      <c r="A201" s="91"/>
      <c r="B201" s="103"/>
      <c r="C201" s="100"/>
      <c r="D201" s="84"/>
      <c r="E201" s="84"/>
      <c r="F201" s="84"/>
      <c r="G201" s="84"/>
      <c r="H201" s="84"/>
      <c r="I201" s="84"/>
      <c r="J201" s="84"/>
      <c r="K201" s="84"/>
    </row>
    <row r="202" spans="1:11" ht="12.75">
      <c r="A202" s="92"/>
      <c r="B202" s="104"/>
      <c r="C202" s="101"/>
      <c r="D202" s="85"/>
      <c r="E202" s="85"/>
      <c r="F202" s="85"/>
      <c r="G202" s="85"/>
      <c r="H202" s="85"/>
      <c r="I202" s="85"/>
      <c r="J202" s="85"/>
      <c r="K202" s="85"/>
    </row>
    <row r="203" spans="1:11" ht="12.75">
      <c r="A203" s="2"/>
      <c r="B203" s="65" t="s">
        <v>17</v>
      </c>
      <c r="C203" s="2"/>
      <c r="D203" s="19">
        <f aca="true" t="shared" si="30" ref="D203:K203">SUM(D195:D202)</f>
        <v>41.27</v>
      </c>
      <c r="E203" s="19">
        <f t="shared" si="30"/>
        <v>22.38</v>
      </c>
      <c r="F203" s="19">
        <f t="shared" si="30"/>
        <v>87.74</v>
      </c>
      <c r="G203" s="19">
        <f t="shared" si="30"/>
        <v>726.3</v>
      </c>
      <c r="H203" s="19">
        <f t="shared" si="30"/>
        <v>0.46</v>
      </c>
      <c r="I203" s="19">
        <f t="shared" si="30"/>
        <v>58.480000000000004</v>
      </c>
      <c r="J203" s="19">
        <f t="shared" si="30"/>
        <v>121.8</v>
      </c>
      <c r="K203" s="19">
        <f t="shared" si="30"/>
        <v>11.57</v>
      </c>
    </row>
    <row r="204" spans="1:11" ht="12.75">
      <c r="A204" s="2"/>
      <c r="B204" s="69" t="s">
        <v>66</v>
      </c>
      <c r="C204" s="2"/>
      <c r="D204" s="19"/>
      <c r="E204" s="19"/>
      <c r="F204" s="19"/>
      <c r="G204" s="19"/>
      <c r="H204" s="19"/>
      <c r="I204" s="19"/>
      <c r="J204" s="19"/>
      <c r="K204" s="19"/>
    </row>
    <row r="205" spans="2:11" ht="12.75">
      <c r="B205" s="65" t="s">
        <v>65</v>
      </c>
      <c r="C205" s="15">
        <v>100</v>
      </c>
      <c r="D205" s="12">
        <v>10</v>
      </c>
      <c r="E205" s="12">
        <v>6.4</v>
      </c>
      <c r="F205" s="12">
        <v>17</v>
      </c>
      <c r="G205" s="12">
        <v>174</v>
      </c>
      <c r="H205" s="12">
        <v>0.06</v>
      </c>
      <c r="I205" s="12">
        <v>1.2</v>
      </c>
      <c r="J205" s="12">
        <v>238</v>
      </c>
      <c r="K205" s="12">
        <v>0.2</v>
      </c>
    </row>
    <row r="206" spans="1:11" ht="12.75">
      <c r="A206" s="2"/>
      <c r="B206" s="65" t="s">
        <v>74</v>
      </c>
      <c r="C206" s="2">
        <v>50</v>
      </c>
      <c r="D206" s="57">
        <v>1.82</v>
      </c>
      <c r="E206" s="57">
        <v>2.15</v>
      </c>
      <c r="F206" s="57">
        <v>50.25</v>
      </c>
      <c r="G206" s="57">
        <v>227.5</v>
      </c>
      <c r="H206" s="57">
        <v>0.03</v>
      </c>
      <c r="I206" s="57">
        <v>0</v>
      </c>
      <c r="J206" s="57">
        <v>10.4</v>
      </c>
      <c r="K206" s="57">
        <v>0.98</v>
      </c>
    </row>
    <row r="207" spans="1:11" ht="12.75">
      <c r="A207" s="2"/>
      <c r="B207" s="76" t="s">
        <v>69</v>
      </c>
      <c r="C207" s="2"/>
      <c r="D207" s="19">
        <f>SUM(D205:D206)</f>
        <v>11.82</v>
      </c>
      <c r="E207" s="19">
        <f aca="true" t="shared" si="31" ref="E207:K207">SUM(E205:E206)</f>
        <v>8.55</v>
      </c>
      <c r="F207" s="19">
        <f t="shared" si="31"/>
        <v>67.25</v>
      </c>
      <c r="G207" s="19">
        <f t="shared" si="31"/>
        <v>401.5</v>
      </c>
      <c r="H207" s="19">
        <f t="shared" si="31"/>
        <v>0.09</v>
      </c>
      <c r="I207" s="19">
        <f t="shared" si="31"/>
        <v>1.2</v>
      </c>
      <c r="J207" s="19">
        <f t="shared" si="31"/>
        <v>248.4</v>
      </c>
      <c r="K207" s="19">
        <f t="shared" si="31"/>
        <v>1.18</v>
      </c>
    </row>
    <row r="208" spans="1:11" ht="12.75">
      <c r="A208" s="2"/>
      <c r="B208" s="65" t="s">
        <v>18</v>
      </c>
      <c r="C208" s="2"/>
      <c r="D208" s="20">
        <f aca="true" t="shared" si="32" ref="D208:K208">SUM(D207+D203+D193)</f>
        <v>92.47000000000001</v>
      </c>
      <c r="E208" s="20">
        <f t="shared" si="32"/>
        <v>70.00999999999999</v>
      </c>
      <c r="F208" s="20">
        <f t="shared" si="32"/>
        <v>215.97000000000003</v>
      </c>
      <c r="G208" s="20">
        <f t="shared" si="32"/>
        <v>1869.06</v>
      </c>
      <c r="H208" s="20">
        <f t="shared" si="32"/>
        <v>0.7030000000000001</v>
      </c>
      <c r="I208" s="20">
        <f t="shared" si="32"/>
        <v>61.910000000000004</v>
      </c>
      <c r="J208" s="20">
        <f t="shared" si="32"/>
        <v>989.8199999999999</v>
      </c>
      <c r="K208" s="20">
        <f t="shared" si="32"/>
        <v>14.66</v>
      </c>
    </row>
    <row r="209" spans="1:11" ht="12.75">
      <c r="A209" s="6"/>
      <c r="B209" s="63" t="s">
        <v>30</v>
      </c>
      <c r="C209" s="7"/>
      <c r="D209" s="8"/>
      <c r="E209" s="8"/>
      <c r="F209" s="8"/>
      <c r="G209" s="8"/>
      <c r="H209" s="8"/>
      <c r="I209" s="8"/>
      <c r="J209" s="8"/>
      <c r="K209" s="8"/>
    </row>
    <row r="210" spans="2:6" ht="12.75">
      <c r="B210" s="64" t="s">
        <v>12</v>
      </c>
      <c r="C210" s="22"/>
      <c r="D210" s="12"/>
      <c r="E210" s="12"/>
      <c r="F210" s="12"/>
    </row>
    <row r="211" spans="1:11" ht="12.75">
      <c r="A211" s="15">
        <v>102</v>
      </c>
      <c r="B211" s="65" t="s">
        <v>101</v>
      </c>
      <c r="C211" s="15">
        <v>250</v>
      </c>
      <c r="D211" s="24">
        <v>5.24</v>
      </c>
      <c r="E211" s="24">
        <v>6.68</v>
      </c>
      <c r="F211" s="24">
        <v>27.6</v>
      </c>
      <c r="G211" s="12">
        <v>191.6</v>
      </c>
      <c r="H211" s="12">
        <v>0.08</v>
      </c>
      <c r="I211" s="12">
        <v>1.36</v>
      </c>
      <c r="J211" s="12">
        <v>130.1</v>
      </c>
      <c r="K211" s="12">
        <v>0.4</v>
      </c>
    </row>
    <row r="212" spans="1:11" ht="12.75">
      <c r="A212" s="30">
        <v>300</v>
      </c>
      <c r="B212" s="74" t="s">
        <v>44</v>
      </c>
      <c r="C212" s="27">
        <v>200</v>
      </c>
      <c r="D212" s="31">
        <v>0.1</v>
      </c>
      <c r="E212" s="31">
        <v>0</v>
      </c>
      <c r="F212" s="31">
        <v>15</v>
      </c>
      <c r="G212" s="31">
        <v>60</v>
      </c>
      <c r="H212" s="31">
        <v>0</v>
      </c>
      <c r="I212" s="31">
        <v>0</v>
      </c>
      <c r="J212" s="31">
        <v>11</v>
      </c>
      <c r="K212" s="31">
        <v>0.3</v>
      </c>
    </row>
    <row r="213" spans="1:11" ht="12.75">
      <c r="A213" s="13">
        <v>108</v>
      </c>
      <c r="B213" s="62" t="s">
        <v>13</v>
      </c>
      <c r="C213" s="16">
        <v>30</v>
      </c>
      <c r="D213" s="12">
        <v>2.28</v>
      </c>
      <c r="E213" s="12">
        <v>0.24</v>
      </c>
      <c r="F213" s="12">
        <v>14.76</v>
      </c>
      <c r="G213" s="12">
        <v>70.5</v>
      </c>
      <c r="H213" s="12">
        <v>0.03</v>
      </c>
      <c r="I213" s="12">
        <v>0</v>
      </c>
      <c r="J213" s="12">
        <v>6</v>
      </c>
      <c r="K213" s="12">
        <v>0.48</v>
      </c>
    </row>
    <row r="214" spans="1:11" ht="12.75">
      <c r="A214" s="90">
        <v>382</v>
      </c>
      <c r="B214" s="93" t="s">
        <v>102</v>
      </c>
      <c r="C214" s="96">
        <v>20</v>
      </c>
      <c r="D214" s="87">
        <v>0.6</v>
      </c>
      <c r="E214" s="87">
        <v>2.1</v>
      </c>
      <c r="F214" s="87">
        <v>10.2</v>
      </c>
      <c r="G214" s="83">
        <v>62</v>
      </c>
      <c r="H214" s="87">
        <v>0.01</v>
      </c>
      <c r="I214" s="87">
        <v>0.05</v>
      </c>
      <c r="J214" s="87">
        <v>3</v>
      </c>
      <c r="K214" s="87">
        <v>0.2</v>
      </c>
    </row>
    <row r="215" spans="1:11" ht="12.75">
      <c r="A215" s="91"/>
      <c r="B215" s="94"/>
      <c r="C215" s="97"/>
      <c r="D215" s="88"/>
      <c r="E215" s="88"/>
      <c r="F215" s="88"/>
      <c r="G215" s="84"/>
      <c r="H215" s="88"/>
      <c r="I215" s="88"/>
      <c r="J215" s="88"/>
      <c r="K215" s="88"/>
    </row>
    <row r="216" spans="1:11" ht="12.75">
      <c r="A216" s="92"/>
      <c r="B216" s="95"/>
      <c r="C216" s="98"/>
      <c r="D216" s="89"/>
      <c r="E216" s="89"/>
      <c r="F216" s="89"/>
      <c r="G216" s="85"/>
      <c r="H216" s="89"/>
      <c r="I216" s="89"/>
      <c r="J216" s="89"/>
      <c r="K216" s="89"/>
    </row>
    <row r="217" spans="1:11" ht="12.75">
      <c r="A217" s="6">
        <v>112</v>
      </c>
      <c r="B217" s="65" t="s">
        <v>55</v>
      </c>
      <c r="C217" s="6">
        <v>150</v>
      </c>
      <c r="D217" s="12">
        <v>0.6</v>
      </c>
      <c r="E217" s="12">
        <v>0.45</v>
      </c>
      <c r="F217" s="12">
        <v>15.45</v>
      </c>
      <c r="G217" s="12">
        <v>70.5</v>
      </c>
      <c r="H217" s="12">
        <v>0.03</v>
      </c>
      <c r="I217" s="12">
        <v>7.5</v>
      </c>
      <c r="J217" s="12">
        <v>28.5</v>
      </c>
      <c r="K217" s="12">
        <v>3.45</v>
      </c>
    </row>
    <row r="218" spans="1:11" ht="12.75">
      <c r="A218" s="2"/>
      <c r="B218" s="65" t="s">
        <v>14</v>
      </c>
      <c r="C218" s="2"/>
      <c r="D218" s="19">
        <f>SUM(D209:D217)</f>
        <v>8.819999999999999</v>
      </c>
      <c r="E218" s="19">
        <f aca="true" t="shared" si="33" ref="E218:K218">SUM(E209:E217)</f>
        <v>9.469999999999999</v>
      </c>
      <c r="F218" s="19">
        <f t="shared" si="33"/>
        <v>83.01</v>
      </c>
      <c r="G218" s="19">
        <f t="shared" si="33"/>
        <v>454.6</v>
      </c>
      <c r="H218" s="19">
        <f t="shared" si="33"/>
        <v>0.15</v>
      </c>
      <c r="I218" s="19">
        <f t="shared" si="33"/>
        <v>8.91</v>
      </c>
      <c r="J218" s="19">
        <f t="shared" si="33"/>
        <v>178.6</v>
      </c>
      <c r="K218" s="19">
        <f t="shared" si="33"/>
        <v>4.83</v>
      </c>
    </row>
    <row r="219" spans="2:6" ht="12.75">
      <c r="B219" s="64" t="s">
        <v>22</v>
      </c>
      <c r="C219" s="22"/>
      <c r="D219" s="12"/>
      <c r="E219" s="12"/>
      <c r="F219" s="12"/>
    </row>
    <row r="220" spans="1:11" ht="25.5">
      <c r="A220" s="15" t="s">
        <v>72</v>
      </c>
      <c r="B220" s="65" t="s">
        <v>58</v>
      </c>
      <c r="C220" s="15">
        <v>50</v>
      </c>
      <c r="D220" s="12">
        <v>3.13</v>
      </c>
      <c r="E220" s="12">
        <v>3.29</v>
      </c>
      <c r="F220" s="12">
        <v>6.99</v>
      </c>
      <c r="G220" s="12">
        <v>77.88</v>
      </c>
      <c r="H220" s="12">
        <v>0.03</v>
      </c>
      <c r="I220" s="12">
        <v>17.3</v>
      </c>
      <c r="J220" s="12">
        <v>42.93</v>
      </c>
      <c r="K220" s="12">
        <v>0.88</v>
      </c>
    </row>
    <row r="221" spans="1:11" ht="12.75">
      <c r="A221" s="15">
        <v>48</v>
      </c>
      <c r="B221" s="65" t="s">
        <v>46</v>
      </c>
      <c r="C221" s="15">
        <v>250</v>
      </c>
      <c r="D221" s="12">
        <v>1.76</v>
      </c>
      <c r="E221" s="12">
        <v>2.36</v>
      </c>
      <c r="F221" s="12">
        <v>11.76</v>
      </c>
      <c r="G221" s="12">
        <v>75.4</v>
      </c>
      <c r="H221" s="12">
        <v>0.01</v>
      </c>
      <c r="I221" s="12">
        <v>8.86</v>
      </c>
      <c r="J221" s="12">
        <v>13</v>
      </c>
      <c r="K221" s="12">
        <v>0.88</v>
      </c>
    </row>
    <row r="222" spans="1:11" ht="12.75">
      <c r="A222" s="15">
        <v>208</v>
      </c>
      <c r="B222" s="75" t="s">
        <v>103</v>
      </c>
      <c r="C222" s="45">
        <v>75</v>
      </c>
      <c r="D222" s="46">
        <v>12.48</v>
      </c>
      <c r="E222" s="46">
        <v>22.44</v>
      </c>
      <c r="F222" s="46">
        <v>0.24</v>
      </c>
      <c r="G222" s="46">
        <v>253.2</v>
      </c>
      <c r="H222" s="46">
        <v>0.26</v>
      </c>
      <c r="I222" s="46">
        <v>0</v>
      </c>
      <c r="J222" s="46">
        <v>37.2</v>
      </c>
      <c r="K222" s="46">
        <v>1.92</v>
      </c>
    </row>
    <row r="223" spans="1:11" ht="12.75">
      <c r="A223" s="15">
        <v>227</v>
      </c>
      <c r="B223" s="65" t="s">
        <v>48</v>
      </c>
      <c r="C223" s="6">
        <v>200</v>
      </c>
      <c r="D223" s="12">
        <v>7.54</v>
      </c>
      <c r="E223" s="12">
        <v>0.9</v>
      </c>
      <c r="F223" s="12">
        <v>38.72</v>
      </c>
      <c r="G223" s="12">
        <v>193.2</v>
      </c>
      <c r="H223" s="12">
        <v>0.08</v>
      </c>
      <c r="I223" s="12">
        <v>0.03</v>
      </c>
      <c r="J223" s="12">
        <v>7.6</v>
      </c>
      <c r="K223" s="12">
        <v>1.04</v>
      </c>
    </row>
    <row r="224" spans="1:11" ht="12.75">
      <c r="A224" s="15">
        <v>108</v>
      </c>
      <c r="B224" s="65" t="s">
        <v>13</v>
      </c>
      <c r="C224" s="15">
        <v>65</v>
      </c>
      <c r="D224" s="12">
        <v>4.96</v>
      </c>
      <c r="E224" s="12">
        <v>0.52</v>
      </c>
      <c r="F224" s="12">
        <v>31.98</v>
      </c>
      <c r="G224" s="12">
        <v>152.75</v>
      </c>
      <c r="H224" s="12">
        <v>0.07</v>
      </c>
      <c r="I224" s="12">
        <v>0</v>
      </c>
      <c r="J224" s="12">
        <v>13</v>
      </c>
      <c r="K224" s="12">
        <v>0.72</v>
      </c>
    </row>
    <row r="225" spans="1:11" ht="12.75">
      <c r="A225" s="15">
        <v>109</v>
      </c>
      <c r="B225" s="65" t="s">
        <v>16</v>
      </c>
      <c r="C225" s="6">
        <v>70</v>
      </c>
      <c r="D225" s="12">
        <v>4.62</v>
      </c>
      <c r="E225" s="12">
        <v>0.84</v>
      </c>
      <c r="F225" s="12">
        <v>23.38</v>
      </c>
      <c r="G225" s="12">
        <v>121.8</v>
      </c>
      <c r="H225" s="12">
        <v>0.126</v>
      </c>
      <c r="I225" s="12">
        <v>0</v>
      </c>
      <c r="J225" s="12">
        <v>24.5</v>
      </c>
      <c r="K225" s="12">
        <v>2.73</v>
      </c>
    </row>
    <row r="226" spans="1:11" ht="12.75">
      <c r="A226" s="52">
        <v>283</v>
      </c>
      <c r="B226" s="67" t="s">
        <v>61</v>
      </c>
      <c r="C226" s="52">
        <v>200</v>
      </c>
      <c r="D226" s="25">
        <v>0.56</v>
      </c>
      <c r="E226" s="25">
        <v>0</v>
      </c>
      <c r="F226" s="25">
        <v>27.89</v>
      </c>
      <c r="G226" s="25">
        <v>113.79</v>
      </c>
      <c r="H226" s="25">
        <v>0</v>
      </c>
      <c r="I226" s="25">
        <v>0.8</v>
      </c>
      <c r="J226" s="25">
        <v>10</v>
      </c>
      <c r="K226" s="25">
        <v>0.6</v>
      </c>
    </row>
    <row r="227" spans="1:11" ht="12.75">
      <c r="A227" s="2"/>
      <c r="B227" s="65" t="s">
        <v>17</v>
      </c>
      <c r="C227" s="2"/>
      <c r="D227" s="19">
        <f>SUM(D220:D226)</f>
        <v>35.050000000000004</v>
      </c>
      <c r="E227" s="19">
        <f aca="true" t="shared" si="34" ref="E227:K227">SUM(E220:E226)</f>
        <v>30.35</v>
      </c>
      <c r="F227" s="19">
        <f t="shared" si="34"/>
        <v>140.95999999999998</v>
      </c>
      <c r="G227" s="19">
        <f t="shared" si="34"/>
        <v>988.02</v>
      </c>
      <c r="H227" s="19">
        <f t="shared" si="34"/>
        <v>0.5760000000000001</v>
      </c>
      <c r="I227" s="19">
        <f t="shared" si="34"/>
        <v>26.990000000000002</v>
      </c>
      <c r="J227" s="19">
        <f t="shared" si="34"/>
        <v>148.23</v>
      </c>
      <c r="K227" s="19">
        <f t="shared" si="34"/>
        <v>8.77</v>
      </c>
    </row>
    <row r="228" spans="1:11" ht="12.75">
      <c r="A228" s="2"/>
      <c r="B228" s="71" t="s">
        <v>66</v>
      </c>
      <c r="C228" s="2"/>
      <c r="D228" s="19"/>
      <c r="E228" s="19"/>
      <c r="F228" s="19"/>
      <c r="G228" s="19"/>
      <c r="H228" s="19"/>
      <c r="I228" s="19"/>
      <c r="J228" s="19"/>
      <c r="K228" s="19"/>
    </row>
    <row r="229" spans="1:11" ht="12.75">
      <c r="A229" s="13">
        <v>293</v>
      </c>
      <c r="B229" s="65" t="s">
        <v>20</v>
      </c>
      <c r="C229" s="15">
        <v>200</v>
      </c>
      <c r="D229" s="12">
        <v>2</v>
      </c>
      <c r="E229" s="12">
        <v>0.2</v>
      </c>
      <c r="F229" s="12">
        <v>5.8</v>
      </c>
      <c r="G229" s="12">
        <v>36</v>
      </c>
      <c r="H229" s="12">
        <v>0.04</v>
      </c>
      <c r="I229" s="12">
        <v>8</v>
      </c>
      <c r="J229" s="12">
        <v>40</v>
      </c>
      <c r="K229" s="12">
        <v>0.4</v>
      </c>
    </row>
    <row r="230" spans="1:11" ht="12.75">
      <c r="A230" s="2"/>
      <c r="B230" s="65" t="s">
        <v>54</v>
      </c>
      <c r="C230" s="2">
        <v>50</v>
      </c>
      <c r="D230" s="57">
        <v>4.96</v>
      </c>
      <c r="E230" s="57">
        <v>6.47</v>
      </c>
      <c r="F230" s="57">
        <v>49.5</v>
      </c>
      <c r="G230" s="57">
        <v>275.22</v>
      </c>
      <c r="H230" s="57">
        <v>0.05</v>
      </c>
      <c r="I230" s="57">
        <v>0</v>
      </c>
      <c r="J230" s="57">
        <v>19.14</v>
      </c>
      <c r="K230" s="57">
        <v>1.39</v>
      </c>
    </row>
    <row r="231" spans="1:11" ht="12.75">
      <c r="A231" s="2"/>
      <c r="B231" s="65" t="s">
        <v>69</v>
      </c>
      <c r="C231" s="2"/>
      <c r="D231" s="59">
        <f aca="true" t="shared" si="35" ref="D231:K231">SUM(D229:D230)</f>
        <v>6.96</v>
      </c>
      <c r="E231" s="59">
        <f t="shared" si="35"/>
        <v>6.67</v>
      </c>
      <c r="F231" s="59">
        <f t="shared" si="35"/>
        <v>55.3</v>
      </c>
      <c r="G231" s="19">
        <f t="shared" si="35"/>
        <v>311.22</v>
      </c>
      <c r="H231" s="59">
        <f t="shared" si="35"/>
        <v>0.09</v>
      </c>
      <c r="I231" s="59">
        <f t="shared" si="35"/>
        <v>8</v>
      </c>
      <c r="J231" s="59">
        <f t="shared" si="35"/>
        <v>59.14</v>
      </c>
      <c r="K231" s="59">
        <f t="shared" si="35"/>
        <v>1.79</v>
      </c>
    </row>
    <row r="232" spans="1:11" ht="12.75">
      <c r="A232" s="2"/>
      <c r="B232" s="65" t="s">
        <v>18</v>
      </c>
      <c r="C232" s="2"/>
      <c r="D232" s="20">
        <f aca="true" t="shared" si="36" ref="D232:K232">SUM(D231+D227+D218)</f>
        <v>50.830000000000005</v>
      </c>
      <c r="E232" s="20">
        <f t="shared" si="36"/>
        <v>46.49</v>
      </c>
      <c r="F232" s="20">
        <f t="shared" si="36"/>
        <v>279.27</v>
      </c>
      <c r="G232" s="20">
        <f t="shared" si="36"/>
        <v>1753.8400000000001</v>
      </c>
      <c r="H232" s="20">
        <f t="shared" si="36"/>
        <v>0.8160000000000001</v>
      </c>
      <c r="I232" s="20">
        <f t="shared" si="36"/>
        <v>43.900000000000006</v>
      </c>
      <c r="J232" s="20">
        <f t="shared" si="36"/>
        <v>385.97</v>
      </c>
      <c r="K232" s="20">
        <f t="shared" si="36"/>
        <v>15.389999999999999</v>
      </c>
    </row>
    <row r="233" spans="1:11" ht="12.75">
      <c r="A233" s="6"/>
      <c r="B233" s="63" t="s">
        <v>106</v>
      </c>
      <c r="C233" s="7"/>
      <c r="D233" s="8"/>
      <c r="E233" s="8"/>
      <c r="F233" s="8"/>
      <c r="G233" s="9"/>
      <c r="H233" s="8"/>
      <c r="I233" s="8"/>
      <c r="J233" s="8"/>
      <c r="K233" s="8"/>
    </row>
    <row r="234" spans="1:6" ht="12.75">
      <c r="A234" s="6"/>
      <c r="B234" s="64" t="s">
        <v>12</v>
      </c>
      <c r="C234" s="11"/>
      <c r="D234" s="12"/>
      <c r="E234" s="12"/>
      <c r="F234" s="12"/>
    </row>
    <row r="235" spans="1:11" ht="12.75">
      <c r="A235" s="13">
        <v>112</v>
      </c>
      <c r="B235" s="14" t="s">
        <v>108</v>
      </c>
      <c r="C235" s="14">
        <v>250</v>
      </c>
      <c r="D235" s="12">
        <v>5.24</v>
      </c>
      <c r="E235" s="12">
        <v>6.68</v>
      </c>
      <c r="F235" s="12">
        <v>27.6</v>
      </c>
      <c r="G235" s="12">
        <v>191.6</v>
      </c>
      <c r="H235" s="12">
        <v>0.08</v>
      </c>
      <c r="I235" s="12">
        <v>1.3</v>
      </c>
      <c r="J235" s="12">
        <v>130.1</v>
      </c>
      <c r="K235" s="12">
        <v>0.4</v>
      </c>
    </row>
    <row r="236" spans="1:11" ht="12.75">
      <c r="A236" s="15" t="s">
        <v>77</v>
      </c>
      <c r="B236" s="6" t="s">
        <v>60</v>
      </c>
      <c r="C236" s="15">
        <v>200</v>
      </c>
      <c r="D236" s="12">
        <v>2.6</v>
      </c>
      <c r="E236" s="12">
        <v>3.2</v>
      </c>
      <c r="F236" s="12">
        <v>19</v>
      </c>
      <c r="G236" s="12">
        <v>115</v>
      </c>
      <c r="H236" s="12">
        <v>0.02</v>
      </c>
      <c r="I236" s="12">
        <v>0.02</v>
      </c>
      <c r="J236" s="12">
        <v>105</v>
      </c>
      <c r="K236" s="12">
        <v>0.07</v>
      </c>
    </row>
    <row r="237" spans="1:11" ht="12.75">
      <c r="A237" s="13"/>
      <c r="B237" s="62" t="s">
        <v>13</v>
      </c>
      <c r="C237" s="16">
        <v>20</v>
      </c>
      <c r="D237" s="12">
        <v>1.52</v>
      </c>
      <c r="E237" s="12">
        <v>0.16</v>
      </c>
      <c r="F237" s="12">
        <v>9.84</v>
      </c>
      <c r="G237" s="12">
        <v>47</v>
      </c>
      <c r="H237" s="12">
        <v>0.02</v>
      </c>
      <c r="I237" s="12">
        <v>0</v>
      </c>
      <c r="J237" s="12">
        <v>4</v>
      </c>
      <c r="K237" s="12">
        <v>0.22</v>
      </c>
    </row>
    <row r="238" spans="1:11" ht="12.75">
      <c r="A238" s="13">
        <v>377</v>
      </c>
      <c r="B238" s="62" t="s">
        <v>52</v>
      </c>
      <c r="C238" s="16">
        <v>35</v>
      </c>
      <c r="D238" s="12">
        <v>6.7</v>
      </c>
      <c r="E238" s="12">
        <v>9.5</v>
      </c>
      <c r="F238" s="12">
        <v>9.9</v>
      </c>
      <c r="G238" s="12">
        <v>153</v>
      </c>
      <c r="H238" s="12">
        <v>0.03</v>
      </c>
      <c r="I238" s="12">
        <v>0.1</v>
      </c>
      <c r="J238" s="12">
        <v>185</v>
      </c>
      <c r="K238" s="12">
        <v>0.4</v>
      </c>
    </row>
    <row r="239" spans="1:11" ht="12.75">
      <c r="A239" s="2"/>
      <c r="B239" s="65" t="s">
        <v>78</v>
      </c>
      <c r="C239" s="2"/>
      <c r="D239" s="19">
        <f aca="true" t="shared" si="37" ref="D239:K239">SUM(D235:D238)</f>
        <v>16.06</v>
      </c>
      <c r="E239" s="19">
        <f t="shared" si="37"/>
        <v>19.54</v>
      </c>
      <c r="F239" s="19">
        <f t="shared" si="37"/>
        <v>66.34</v>
      </c>
      <c r="G239" s="19">
        <f t="shared" si="37"/>
        <v>506.6</v>
      </c>
      <c r="H239" s="19">
        <f t="shared" si="37"/>
        <v>0.15000000000000002</v>
      </c>
      <c r="I239" s="19">
        <f t="shared" si="37"/>
        <v>1.4200000000000002</v>
      </c>
      <c r="J239" s="19">
        <f t="shared" si="37"/>
        <v>424.1</v>
      </c>
      <c r="K239" s="19">
        <f t="shared" si="37"/>
        <v>1.09</v>
      </c>
    </row>
    <row r="240" spans="1:6" ht="12.75">
      <c r="A240" s="6"/>
      <c r="B240" s="64" t="s">
        <v>15</v>
      </c>
      <c r="C240" s="11"/>
      <c r="D240" s="12"/>
      <c r="E240" s="12"/>
      <c r="F240" s="12"/>
    </row>
    <row r="241" spans="2:11" ht="12.75">
      <c r="B241" s="65" t="s">
        <v>109</v>
      </c>
      <c r="C241" s="52">
        <v>50</v>
      </c>
      <c r="D241" s="12">
        <v>0.66</v>
      </c>
      <c r="E241" s="12">
        <v>0.12</v>
      </c>
      <c r="F241" s="12">
        <v>2.28</v>
      </c>
      <c r="G241" s="12">
        <v>14.4</v>
      </c>
      <c r="H241" s="12">
        <v>0.012</v>
      </c>
      <c r="I241" s="12">
        <v>15</v>
      </c>
      <c r="J241" s="12">
        <v>8.4</v>
      </c>
      <c r="K241" s="12">
        <v>0.54</v>
      </c>
    </row>
    <row r="242" spans="1:11" ht="12.75">
      <c r="A242" s="15">
        <v>46</v>
      </c>
      <c r="B242" s="65" t="s">
        <v>117</v>
      </c>
      <c r="C242" s="15">
        <v>250</v>
      </c>
      <c r="D242" s="12">
        <v>2.3</v>
      </c>
      <c r="E242" s="12">
        <v>4.25</v>
      </c>
      <c r="F242" s="12">
        <v>15.13</v>
      </c>
      <c r="G242" s="12">
        <v>108</v>
      </c>
      <c r="H242" s="12">
        <v>0.2</v>
      </c>
      <c r="I242" s="12">
        <v>8.68</v>
      </c>
      <c r="J242" s="12">
        <v>41.5</v>
      </c>
      <c r="K242" s="12">
        <v>1.8</v>
      </c>
    </row>
    <row r="243" spans="1:11" ht="12.75">
      <c r="A243" s="15">
        <v>164</v>
      </c>
      <c r="B243" s="65" t="s">
        <v>110</v>
      </c>
      <c r="C243" s="15">
        <v>100</v>
      </c>
      <c r="D243" s="12">
        <v>17.65</v>
      </c>
      <c r="E243" s="12">
        <v>17.12</v>
      </c>
      <c r="F243" s="12">
        <v>12.8</v>
      </c>
      <c r="G243" s="25">
        <v>291.43</v>
      </c>
      <c r="H243" s="12">
        <v>0.08</v>
      </c>
      <c r="I243" s="12">
        <v>1.71</v>
      </c>
      <c r="J243" s="12">
        <v>39.43</v>
      </c>
      <c r="K243" s="12">
        <v>2.56</v>
      </c>
    </row>
    <row r="244" spans="1:11" ht="12.75">
      <c r="A244" s="15">
        <v>219</v>
      </c>
      <c r="B244" s="65" t="s">
        <v>90</v>
      </c>
      <c r="C244" s="15">
        <v>200</v>
      </c>
      <c r="D244" s="12">
        <v>5.1</v>
      </c>
      <c r="E244" s="12">
        <v>3.5</v>
      </c>
      <c r="F244" s="12">
        <v>26</v>
      </c>
      <c r="G244" s="12">
        <v>156</v>
      </c>
      <c r="H244" s="12">
        <v>0.06</v>
      </c>
      <c r="I244" s="12">
        <v>3.2</v>
      </c>
      <c r="J244" s="12">
        <v>19.7</v>
      </c>
      <c r="K244" s="12">
        <v>1.21</v>
      </c>
    </row>
    <row r="245" spans="1:11" ht="12.75">
      <c r="A245" s="15">
        <v>300</v>
      </c>
      <c r="B245" s="65" t="s">
        <v>44</v>
      </c>
      <c r="C245" s="15">
        <v>200</v>
      </c>
      <c r="D245" s="12">
        <v>0.11</v>
      </c>
      <c r="E245" s="12">
        <v>0.11</v>
      </c>
      <c r="F245" s="12">
        <v>13.6</v>
      </c>
      <c r="G245" s="12">
        <v>56.2</v>
      </c>
      <c r="H245" s="12">
        <v>0.01</v>
      </c>
      <c r="I245" s="12">
        <v>10.74</v>
      </c>
      <c r="J245" s="12">
        <v>6.8</v>
      </c>
      <c r="K245" s="12">
        <v>0.45</v>
      </c>
    </row>
    <row r="246" spans="1:11" ht="12.75">
      <c r="A246" s="15">
        <v>108</v>
      </c>
      <c r="B246" s="65" t="s">
        <v>13</v>
      </c>
      <c r="C246" s="15">
        <v>20</v>
      </c>
      <c r="D246" s="12">
        <v>1.52</v>
      </c>
      <c r="E246" s="12">
        <v>0.16</v>
      </c>
      <c r="F246" s="12">
        <v>9.84</v>
      </c>
      <c r="G246" s="12">
        <v>47</v>
      </c>
      <c r="H246" s="12">
        <v>0.022</v>
      </c>
      <c r="I246" s="12">
        <v>0</v>
      </c>
      <c r="J246" s="12">
        <v>4</v>
      </c>
      <c r="K246" s="12">
        <v>0.22</v>
      </c>
    </row>
    <row r="247" spans="1:11" ht="12.75">
      <c r="A247" s="15">
        <v>109</v>
      </c>
      <c r="B247" s="65" t="s">
        <v>16</v>
      </c>
      <c r="C247" s="6">
        <v>30</v>
      </c>
      <c r="D247" s="12">
        <v>1.98</v>
      </c>
      <c r="E247" s="12">
        <v>0.36</v>
      </c>
      <c r="F247" s="12">
        <v>10.02</v>
      </c>
      <c r="G247" s="12">
        <v>52.2</v>
      </c>
      <c r="H247" s="12">
        <v>0.54</v>
      </c>
      <c r="I247" s="12">
        <v>0</v>
      </c>
      <c r="J247" s="12">
        <v>10.56</v>
      </c>
      <c r="K247" s="12">
        <v>1.176</v>
      </c>
    </row>
    <row r="248" spans="1:11" ht="12.75">
      <c r="A248" s="90"/>
      <c r="B248" s="102" t="s">
        <v>86</v>
      </c>
      <c r="C248" s="99">
        <v>100</v>
      </c>
      <c r="D248" s="83">
        <v>2.95</v>
      </c>
      <c r="E248" s="83">
        <v>2.35</v>
      </c>
      <c r="F248" s="83">
        <v>37.5</v>
      </c>
      <c r="G248" s="83">
        <v>183</v>
      </c>
      <c r="H248" s="83">
        <v>0.04</v>
      </c>
      <c r="I248" s="83"/>
      <c r="J248" s="83">
        <v>5.5</v>
      </c>
      <c r="K248" s="83">
        <v>0.4</v>
      </c>
    </row>
    <row r="249" spans="1:11" ht="12.75">
      <c r="A249" s="91"/>
      <c r="B249" s="103"/>
      <c r="C249" s="100"/>
      <c r="D249" s="84"/>
      <c r="E249" s="84"/>
      <c r="F249" s="84"/>
      <c r="G249" s="84"/>
      <c r="H249" s="84"/>
      <c r="I249" s="84"/>
      <c r="J249" s="84"/>
      <c r="K249" s="84"/>
    </row>
    <row r="250" spans="1:11" ht="12.75">
      <c r="A250" s="92"/>
      <c r="B250" s="104"/>
      <c r="C250" s="101"/>
      <c r="D250" s="85"/>
      <c r="E250" s="85"/>
      <c r="F250" s="85"/>
      <c r="G250" s="85"/>
      <c r="H250" s="85"/>
      <c r="I250" s="85"/>
      <c r="J250" s="85"/>
      <c r="K250" s="85"/>
    </row>
    <row r="251" spans="1:11" ht="12.75">
      <c r="A251" s="2"/>
      <c r="B251" s="65" t="s">
        <v>17</v>
      </c>
      <c r="C251" s="2"/>
      <c r="D251" s="19">
        <f aca="true" t="shared" si="38" ref="D251:K251">SUM(D241:D250)</f>
        <v>32.27</v>
      </c>
      <c r="E251" s="19">
        <f t="shared" si="38"/>
        <v>27.970000000000002</v>
      </c>
      <c r="F251" s="19">
        <f t="shared" si="38"/>
        <v>127.17</v>
      </c>
      <c r="G251" s="19">
        <f t="shared" si="38"/>
        <v>908.2300000000001</v>
      </c>
      <c r="H251" s="19">
        <f t="shared" si="38"/>
        <v>0.9640000000000002</v>
      </c>
      <c r="I251" s="19">
        <f t="shared" si="38"/>
        <v>39.33</v>
      </c>
      <c r="J251" s="19">
        <f t="shared" si="38"/>
        <v>135.89</v>
      </c>
      <c r="K251" s="19">
        <f t="shared" si="38"/>
        <v>8.356</v>
      </c>
    </row>
    <row r="252" spans="1:11" ht="12.75">
      <c r="A252" s="48"/>
      <c r="B252" s="66" t="s">
        <v>66</v>
      </c>
      <c r="C252" s="50"/>
      <c r="D252" s="49"/>
      <c r="E252" s="49"/>
      <c r="F252" s="49"/>
      <c r="G252" s="49"/>
      <c r="H252" s="49"/>
      <c r="I252" s="49"/>
      <c r="J252" s="49"/>
      <c r="K252" s="49"/>
    </row>
    <row r="253" spans="1:11" ht="12.75">
      <c r="A253" s="15">
        <v>321</v>
      </c>
      <c r="B253" s="65" t="s">
        <v>129</v>
      </c>
      <c r="C253" s="15">
        <v>40</v>
      </c>
      <c r="D253" s="12">
        <v>4.49</v>
      </c>
      <c r="E253" s="12">
        <v>11.36</v>
      </c>
      <c r="F253" s="12">
        <v>37.52</v>
      </c>
      <c r="G253" s="12">
        <v>144.24</v>
      </c>
      <c r="H253" s="12">
        <v>0.04</v>
      </c>
      <c r="I253" s="12">
        <v>0</v>
      </c>
      <c r="J253" s="12">
        <v>14.4</v>
      </c>
      <c r="K253" s="12">
        <v>1.35</v>
      </c>
    </row>
    <row r="254" spans="1:11" ht="12.75">
      <c r="A254" s="13">
        <v>293</v>
      </c>
      <c r="B254" s="65" t="s">
        <v>20</v>
      </c>
      <c r="C254" s="15">
        <v>200</v>
      </c>
      <c r="D254" s="12">
        <v>2</v>
      </c>
      <c r="E254" s="12">
        <v>0.2</v>
      </c>
      <c r="F254" s="12">
        <v>5.8</v>
      </c>
      <c r="G254" s="12">
        <v>36</v>
      </c>
      <c r="H254" s="12">
        <v>0.02</v>
      </c>
      <c r="I254" s="12">
        <v>4</v>
      </c>
      <c r="J254" s="12">
        <v>14</v>
      </c>
      <c r="K254" s="12">
        <v>2.8</v>
      </c>
    </row>
    <row r="255" spans="1:11" ht="12.75">
      <c r="A255" s="2"/>
      <c r="B255" s="65" t="s">
        <v>17</v>
      </c>
      <c r="C255" s="2"/>
      <c r="D255" s="19">
        <f>SUM(D240:D254)</f>
        <v>71.03</v>
      </c>
      <c r="E255" s="19">
        <f>SUM(E240:E254)</f>
        <v>67.50000000000001</v>
      </c>
      <c r="F255" s="19">
        <f aca="true" t="shared" si="39" ref="F255:K255">SUM(F253:F254)</f>
        <v>43.32</v>
      </c>
      <c r="G255" s="19">
        <f t="shared" si="39"/>
        <v>180.24</v>
      </c>
      <c r="H255" s="19">
        <f t="shared" si="39"/>
        <v>0.06</v>
      </c>
      <c r="I255" s="19">
        <f t="shared" si="39"/>
        <v>4</v>
      </c>
      <c r="J255" s="19">
        <f t="shared" si="39"/>
        <v>28.4</v>
      </c>
      <c r="K255" s="19">
        <f t="shared" si="39"/>
        <v>4.15</v>
      </c>
    </row>
    <row r="256" spans="1:11" ht="12.75">
      <c r="A256" s="2"/>
      <c r="B256" s="65" t="s">
        <v>75</v>
      </c>
      <c r="C256" s="2"/>
      <c r="D256" s="20">
        <f aca="true" t="shared" si="40" ref="D256:K256">SUM(D255,D239,D251)</f>
        <v>119.36000000000001</v>
      </c>
      <c r="E256" s="20">
        <f t="shared" si="40"/>
        <v>115.01000000000002</v>
      </c>
      <c r="F256" s="20">
        <f t="shared" si="40"/>
        <v>236.82999999999998</v>
      </c>
      <c r="G256" s="20">
        <f t="shared" si="40"/>
        <v>1595.0700000000002</v>
      </c>
      <c r="H256" s="20">
        <f t="shared" si="40"/>
        <v>1.1740000000000002</v>
      </c>
      <c r="I256" s="20">
        <f t="shared" si="40"/>
        <v>44.75</v>
      </c>
      <c r="J256" s="20">
        <f t="shared" si="40"/>
        <v>588.39</v>
      </c>
      <c r="K256" s="20">
        <f t="shared" si="40"/>
        <v>13.596</v>
      </c>
    </row>
    <row r="257" spans="1:11" ht="12.75">
      <c r="A257" s="6"/>
      <c r="B257" s="63" t="s">
        <v>107</v>
      </c>
      <c r="C257" s="7"/>
      <c r="D257" s="8"/>
      <c r="E257" s="8"/>
      <c r="F257" s="8"/>
      <c r="G257" s="8"/>
      <c r="H257" s="8"/>
      <c r="I257" s="8"/>
      <c r="J257" s="8"/>
      <c r="K257" s="8"/>
    </row>
    <row r="258" spans="2:6" ht="12.75">
      <c r="B258" s="64" t="s">
        <v>12</v>
      </c>
      <c r="C258" s="22"/>
      <c r="D258" s="12"/>
      <c r="E258" s="12"/>
      <c r="F258" s="12"/>
    </row>
    <row r="259" spans="1:11" ht="12.75">
      <c r="A259" s="15">
        <v>109</v>
      </c>
      <c r="B259" s="65" t="s">
        <v>71</v>
      </c>
      <c r="C259" s="15">
        <v>250</v>
      </c>
      <c r="D259" s="12">
        <v>7.16</v>
      </c>
      <c r="E259" s="12">
        <v>9.4</v>
      </c>
      <c r="F259" s="12">
        <v>28.8</v>
      </c>
      <c r="G259" s="12">
        <v>228.4</v>
      </c>
      <c r="H259" s="12">
        <v>0.17</v>
      </c>
      <c r="I259" s="12">
        <v>1.54</v>
      </c>
      <c r="J259" s="12">
        <v>156.8</v>
      </c>
      <c r="K259" s="12">
        <v>1.24</v>
      </c>
    </row>
    <row r="260" spans="1:11" ht="12.75">
      <c r="A260" s="15">
        <v>294</v>
      </c>
      <c r="B260" s="65" t="s">
        <v>42</v>
      </c>
      <c r="C260" s="15">
        <v>200</v>
      </c>
      <c r="D260" s="24">
        <v>1.5</v>
      </c>
      <c r="E260" s="24">
        <v>1.3</v>
      </c>
      <c r="F260" s="24">
        <v>15.9</v>
      </c>
      <c r="G260" s="12">
        <v>81</v>
      </c>
      <c r="H260" s="12">
        <v>0.04</v>
      </c>
      <c r="I260" s="12">
        <v>1.3</v>
      </c>
      <c r="J260" s="12">
        <v>127</v>
      </c>
      <c r="K260" s="12">
        <v>0.4</v>
      </c>
    </row>
    <row r="261" spans="2:11" ht="12.75">
      <c r="B261" s="65" t="s">
        <v>13</v>
      </c>
      <c r="C261" s="15">
        <v>70</v>
      </c>
      <c r="D261" s="12">
        <v>5.34</v>
      </c>
      <c r="E261" s="12">
        <v>0.56</v>
      </c>
      <c r="F261" s="12">
        <v>34.44</v>
      </c>
      <c r="G261" s="12">
        <v>164.5</v>
      </c>
      <c r="H261" s="12">
        <v>0.08</v>
      </c>
      <c r="I261" s="12">
        <v>0</v>
      </c>
      <c r="J261" s="12">
        <v>14</v>
      </c>
      <c r="K261" s="12">
        <v>0.77</v>
      </c>
    </row>
    <row r="262" spans="1:11" ht="12.75">
      <c r="A262" s="13">
        <v>380</v>
      </c>
      <c r="B262" s="62" t="s">
        <v>62</v>
      </c>
      <c r="C262" s="16">
        <v>10</v>
      </c>
      <c r="D262" s="12">
        <v>0.05</v>
      </c>
      <c r="E262" s="12">
        <v>8.25</v>
      </c>
      <c r="F262" s="12">
        <v>0.008</v>
      </c>
      <c r="G262" s="12">
        <v>74.8</v>
      </c>
      <c r="H262" s="12">
        <v>0</v>
      </c>
      <c r="I262" s="12">
        <v>0</v>
      </c>
      <c r="J262" s="12">
        <v>6</v>
      </c>
      <c r="K262" s="12">
        <v>0.1</v>
      </c>
    </row>
    <row r="263" spans="1:11" ht="12.75">
      <c r="A263" s="2"/>
      <c r="B263" s="65" t="s">
        <v>14</v>
      </c>
      <c r="C263" s="2"/>
      <c r="D263" s="19">
        <f aca="true" t="shared" si="41" ref="D263:K263">SUM(D259:D262)</f>
        <v>14.05</v>
      </c>
      <c r="E263" s="19">
        <f t="shared" si="41"/>
        <v>19.51</v>
      </c>
      <c r="F263" s="19">
        <f t="shared" si="41"/>
        <v>79.148</v>
      </c>
      <c r="G263" s="19">
        <f t="shared" si="41"/>
        <v>548.6999999999999</v>
      </c>
      <c r="H263" s="19">
        <f t="shared" si="41"/>
        <v>0.29000000000000004</v>
      </c>
      <c r="I263" s="19">
        <f t="shared" si="41"/>
        <v>2.84</v>
      </c>
      <c r="J263" s="19">
        <f t="shared" si="41"/>
        <v>303.8</v>
      </c>
      <c r="K263" s="19">
        <f t="shared" si="41"/>
        <v>2.5100000000000002</v>
      </c>
    </row>
    <row r="264" spans="2:6" ht="12.75">
      <c r="B264" s="64" t="s">
        <v>15</v>
      </c>
      <c r="C264" s="22"/>
      <c r="D264" s="12"/>
      <c r="E264" s="12"/>
      <c r="F264" s="12"/>
    </row>
    <row r="265" spans="1:11" ht="12.75">
      <c r="A265" s="23"/>
      <c r="B265" s="65" t="s">
        <v>137</v>
      </c>
      <c r="C265" s="23">
        <v>50</v>
      </c>
      <c r="D265" s="12">
        <v>5.3</v>
      </c>
      <c r="E265" s="12">
        <v>3.3</v>
      </c>
      <c r="F265" s="12">
        <v>37</v>
      </c>
      <c r="G265" s="12">
        <v>199.7</v>
      </c>
      <c r="H265" s="12">
        <v>0.1</v>
      </c>
      <c r="I265" s="12">
        <v>0</v>
      </c>
      <c r="J265" s="12">
        <v>15.8</v>
      </c>
      <c r="K265" s="12">
        <v>1.8</v>
      </c>
    </row>
    <row r="266" spans="1:11" ht="12.75">
      <c r="A266" s="15">
        <v>50</v>
      </c>
      <c r="B266" s="65" t="s">
        <v>36</v>
      </c>
      <c r="C266" s="15">
        <v>250</v>
      </c>
      <c r="D266" s="12">
        <v>7.38</v>
      </c>
      <c r="E266" s="12">
        <v>5.78</v>
      </c>
      <c r="F266" s="12">
        <v>12.84</v>
      </c>
      <c r="G266" s="12">
        <v>133</v>
      </c>
      <c r="H266" s="12">
        <v>0.08</v>
      </c>
      <c r="I266" s="12">
        <v>6.32</v>
      </c>
      <c r="J266" s="12">
        <v>51</v>
      </c>
      <c r="K266" s="12">
        <v>1</v>
      </c>
    </row>
    <row r="267" spans="1:11" ht="12.75">
      <c r="A267" s="15">
        <v>211</v>
      </c>
      <c r="B267" s="65" t="s">
        <v>111</v>
      </c>
      <c r="C267" s="15">
        <v>250</v>
      </c>
      <c r="D267" s="12">
        <v>13.7</v>
      </c>
      <c r="E267" s="12">
        <v>13.6</v>
      </c>
      <c r="F267" s="12">
        <v>32.4</v>
      </c>
      <c r="G267" s="12">
        <v>37.7</v>
      </c>
      <c r="H267" s="12">
        <v>0.02</v>
      </c>
      <c r="J267" s="12">
        <v>28.2</v>
      </c>
      <c r="K267" s="12">
        <v>1.1</v>
      </c>
    </row>
    <row r="268" spans="1:11" ht="12.75">
      <c r="A268" s="15">
        <v>108</v>
      </c>
      <c r="B268" s="65" t="s">
        <v>13</v>
      </c>
      <c r="C268" s="15">
        <v>20</v>
      </c>
      <c r="D268" s="12">
        <v>5.34</v>
      </c>
      <c r="E268" s="12">
        <v>0.56</v>
      </c>
      <c r="F268" s="12">
        <v>34.44</v>
      </c>
      <c r="G268" s="12">
        <v>164.5</v>
      </c>
      <c r="H268" s="12">
        <v>0.08</v>
      </c>
      <c r="I268" s="12">
        <v>0</v>
      </c>
      <c r="J268" s="12">
        <v>14</v>
      </c>
      <c r="K268" s="12">
        <v>0.77</v>
      </c>
    </row>
    <row r="269" spans="1:11" ht="12.75">
      <c r="A269" s="15">
        <v>109</v>
      </c>
      <c r="B269" s="65" t="s">
        <v>16</v>
      </c>
      <c r="C269" s="15">
        <v>30</v>
      </c>
      <c r="D269" s="12">
        <v>3.3</v>
      </c>
      <c r="E269" s="12">
        <v>0.6</v>
      </c>
      <c r="F269" s="12">
        <v>16.7</v>
      </c>
      <c r="G269" s="12">
        <v>87</v>
      </c>
      <c r="H269" s="12">
        <v>0.09</v>
      </c>
      <c r="I269" s="12">
        <v>0</v>
      </c>
      <c r="J269" s="12">
        <v>17.5</v>
      </c>
      <c r="K269" s="12">
        <v>1.95</v>
      </c>
    </row>
    <row r="270" spans="1:11" ht="12.75">
      <c r="A270" s="52">
        <v>512</v>
      </c>
      <c r="B270" s="67" t="s">
        <v>124</v>
      </c>
      <c r="C270" s="52">
        <v>200</v>
      </c>
      <c r="D270" s="25">
        <v>0.3</v>
      </c>
      <c r="E270" s="25">
        <v>0</v>
      </c>
      <c r="F270" s="25">
        <v>20.1</v>
      </c>
      <c r="G270" s="25">
        <v>81</v>
      </c>
      <c r="H270" s="25">
        <v>0</v>
      </c>
      <c r="I270" s="25">
        <v>0.8</v>
      </c>
      <c r="J270" s="25">
        <v>10</v>
      </c>
      <c r="K270" s="25">
        <v>0.6</v>
      </c>
    </row>
    <row r="271" spans="1:11" ht="12.75">
      <c r="A271" s="52"/>
      <c r="B271" s="67" t="s">
        <v>112</v>
      </c>
      <c r="C271" s="52">
        <v>100</v>
      </c>
      <c r="D271" s="25">
        <v>0.6</v>
      </c>
      <c r="E271" s="25">
        <v>0.6</v>
      </c>
      <c r="F271" s="25">
        <v>14.7</v>
      </c>
      <c r="G271" s="25">
        <v>70.5</v>
      </c>
      <c r="H271" s="25">
        <v>0.07</v>
      </c>
      <c r="I271" s="25">
        <v>15</v>
      </c>
      <c r="J271" s="25">
        <v>24</v>
      </c>
      <c r="K271" s="25">
        <v>3.3</v>
      </c>
    </row>
    <row r="272" spans="1:11" ht="12.75">
      <c r="A272" s="2"/>
      <c r="B272" s="68" t="s">
        <v>17</v>
      </c>
      <c r="C272" s="2"/>
      <c r="D272" s="19">
        <f aca="true" t="shared" si="42" ref="D272:K272">SUM(D265:D271)</f>
        <v>35.919999999999995</v>
      </c>
      <c r="E272" s="19">
        <f t="shared" si="42"/>
        <v>24.44</v>
      </c>
      <c r="F272" s="19">
        <f t="shared" si="42"/>
        <v>168.17999999999998</v>
      </c>
      <c r="G272" s="19">
        <f t="shared" si="42"/>
        <v>773.4</v>
      </c>
      <c r="H272" s="19">
        <f t="shared" si="42"/>
        <v>0.44</v>
      </c>
      <c r="I272" s="19">
        <f t="shared" si="42"/>
        <v>22.12</v>
      </c>
      <c r="J272" s="19">
        <f t="shared" si="42"/>
        <v>160.5</v>
      </c>
      <c r="K272" s="19">
        <f t="shared" si="42"/>
        <v>10.52</v>
      </c>
    </row>
    <row r="273" spans="1:11" ht="12.75">
      <c r="A273" s="52"/>
      <c r="B273" s="69" t="s">
        <v>66</v>
      </c>
      <c r="C273" s="52"/>
      <c r="D273" s="25"/>
      <c r="E273" s="25"/>
      <c r="F273" s="25"/>
      <c r="G273" s="25"/>
      <c r="H273" s="25"/>
      <c r="I273" s="25"/>
      <c r="J273" s="25"/>
      <c r="K273" s="25"/>
    </row>
    <row r="274" spans="1:11" ht="12.75">
      <c r="A274" s="15">
        <v>312</v>
      </c>
      <c r="B274" s="65" t="s">
        <v>128</v>
      </c>
      <c r="C274" s="15">
        <v>50</v>
      </c>
      <c r="D274" s="12">
        <v>4.37</v>
      </c>
      <c r="E274" s="12">
        <v>7.07</v>
      </c>
      <c r="F274" s="12">
        <v>36.8</v>
      </c>
      <c r="G274" s="12">
        <v>228.2</v>
      </c>
      <c r="H274" s="12">
        <v>0.04</v>
      </c>
      <c r="I274" s="12">
        <v>1.2</v>
      </c>
      <c r="J274" s="12">
        <v>5.5</v>
      </c>
      <c r="K274" s="12">
        <v>0.4</v>
      </c>
    </row>
    <row r="275" spans="1:11" ht="12.75">
      <c r="A275" s="15">
        <v>293</v>
      </c>
      <c r="B275" s="65" t="s">
        <v>82</v>
      </c>
      <c r="C275" s="15">
        <v>200</v>
      </c>
      <c r="D275" s="12">
        <v>2</v>
      </c>
      <c r="E275" s="12">
        <v>0.2</v>
      </c>
      <c r="F275" s="12">
        <v>5.8</v>
      </c>
      <c r="G275" s="12">
        <v>36</v>
      </c>
      <c r="H275" s="12">
        <v>0.05</v>
      </c>
      <c r="I275" s="12">
        <v>1.25</v>
      </c>
      <c r="J275" s="12">
        <v>11</v>
      </c>
      <c r="K275" s="12">
        <v>0.15</v>
      </c>
    </row>
    <row r="276" spans="1:11" ht="12.75">
      <c r="A276" s="2"/>
      <c r="B276" s="65" t="s">
        <v>67</v>
      </c>
      <c r="C276" s="2"/>
      <c r="D276" s="19">
        <f aca="true" t="shared" si="43" ref="D276:K276">SUM(D274:D275)</f>
        <v>6.37</v>
      </c>
      <c r="E276" s="19">
        <f t="shared" si="43"/>
        <v>7.2700000000000005</v>
      </c>
      <c r="F276" s="19">
        <f t="shared" si="43"/>
        <v>42.599999999999994</v>
      </c>
      <c r="G276" s="19">
        <f t="shared" si="43"/>
        <v>264.2</v>
      </c>
      <c r="H276" s="19">
        <f t="shared" si="43"/>
        <v>0.09</v>
      </c>
      <c r="I276" s="19">
        <f t="shared" si="43"/>
        <v>2.45</v>
      </c>
      <c r="J276" s="19">
        <f t="shared" si="43"/>
        <v>16.5</v>
      </c>
      <c r="K276" s="19">
        <f t="shared" si="43"/>
        <v>0.55</v>
      </c>
    </row>
    <row r="277" spans="1:11" ht="12.75">
      <c r="A277" s="2"/>
      <c r="B277" s="65" t="s">
        <v>18</v>
      </c>
      <c r="C277" s="2"/>
      <c r="D277" s="20">
        <f>SUM(D263,D272,D276)</f>
        <v>56.339999999999996</v>
      </c>
      <c r="E277" s="20">
        <f>SUM(E263,E272,E276)</f>
        <v>51.220000000000006</v>
      </c>
      <c r="F277" s="20">
        <f>SUM(F263,F272,F276)</f>
        <v>289.928</v>
      </c>
      <c r="G277" s="20">
        <f>SUM(G276+G272+G263)</f>
        <v>1586.2999999999997</v>
      </c>
      <c r="H277" s="20">
        <f>SUM(H263,H272,H276)</f>
        <v>0.82</v>
      </c>
      <c r="I277" s="20">
        <f>SUM(I263,I272,I276)</f>
        <v>27.41</v>
      </c>
      <c r="J277" s="20">
        <f>SUM(J263,J272,J276)</f>
        <v>480.8</v>
      </c>
      <c r="K277" s="20">
        <f>SUM(K263,K272,K276)</f>
        <v>13.58</v>
      </c>
    </row>
  </sheetData>
  <sheetProtection/>
  <mergeCells count="89">
    <mergeCell ref="A1:K1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A99:A100"/>
    <mergeCell ref="B99:B100"/>
    <mergeCell ref="C99:C100"/>
    <mergeCell ref="D99:D100"/>
    <mergeCell ref="E99:E100"/>
    <mergeCell ref="F99:F100"/>
    <mergeCell ref="G99:G100"/>
    <mergeCell ref="I99:I100"/>
    <mergeCell ref="J99:J100"/>
    <mergeCell ref="K99:K100"/>
    <mergeCell ref="A109:A111"/>
    <mergeCell ref="B109:B111"/>
    <mergeCell ref="C109:C111"/>
    <mergeCell ref="D109:D111"/>
    <mergeCell ref="E109:E111"/>
    <mergeCell ref="F109:F111"/>
    <mergeCell ref="A146:A148"/>
    <mergeCell ref="B146:B148"/>
    <mergeCell ref="C146:C148"/>
    <mergeCell ref="D146:D148"/>
    <mergeCell ref="E146:E148"/>
    <mergeCell ref="H99:H100"/>
    <mergeCell ref="K146:K148"/>
    <mergeCell ref="G109:G111"/>
    <mergeCell ref="H109:H111"/>
    <mergeCell ref="I109:I111"/>
    <mergeCell ref="J109:J111"/>
    <mergeCell ref="K109:K111"/>
    <mergeCell ref="F200:F202"/>
    <mergeCell ref="F146:F148"/>
    <mergeCell ref="G146:G148"/>
    <mergeCell ref="H146:H148"/>
    <mergeCell ref="I146:I148"/>
    <mergeCell ref="J146:J148"/>
    <mergeCell ref="A214:A216"/>
    <mergeCell ref="B214:B216"/>
    <mergeCell ref="C214:C216"/>
    <mergeCell ref="D214:D216"/>
    <mergeCell ref="E214:E216"/>
    <mergeCell ref="A200:A202"/>
    <mergeCell ref="B200:B202"/>
    <mergeCell ref="C200:C202"/>
    <mergeCell ref="D200:D202"/>
    <mergeCell ref="E200:E202"/>
    <mergeCell ref="K214:K216"/>
    <mergeCell ref="G200:G202"/>
    <mergeCell ref="H200:H202"/>
    <mergeCell ref="I200:I202"/>
    <mergeCell ref="J200:J202"/>
    <mergeCell ref="K200:K202"/>
    <mergeCell ref="F214:F216"/>
    <mergeCell ref="G214:G216"/>
    <mergeCell ref="H214:H216"/>
    <mergeCell ref="I214:I216"/>
    <mergeCell ref="J214:J216"/>
    <mergeCell ref="G248:G250"/>
    <mergeCell ref="H248:H250"/>
    <mergeCell ref="I248:I250"/>
    <mergeCell ref="J248:J250"/>
    <mergeCell ref="K248:K250"/>
    <mergeCell ref="A248:A250"/>
    <mergeCell ref="B248:B250"/>
    <mergeCell ref="C248:C250"/>
    <mergeCell ref="D248:D250"/>
    <mergeCell ref="E248:E250"/>
    <mergeCell ref="F248:F250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rowBreaks count="11" manualBreakCount="11">
    <brk id="26" max="255" man="1"/>
    <brk id="47" max="255" man="1"/>
    <brk id="71" max="255" man="1"/>
    <brk id="93" max="255" man="1"/>
    <brk id="117" max="255" man="1"/>
    <brk id="140" max="255" man="1"/>
    <brk id="163" max="255" man="1"/>
    <brk id="185" max="255" man="1"/>
    <brk id="208" max="255" man="1"/>
    <brk id="232" max="255" man="1"/>
    <brk id="2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76"/>
  <sheetViews>
    <sheetView view="pageBreakPreview" zoomScale="60" workbookViewId="0" topLeftCell="B244">
      <selection activeCell="G271" sqref="G271"/>
    </sheetView>
  </sheetViews>
  <sheetFormatPr defaultColWidth="9.140625" defaultRowHeight="12.75"/>
  <cols>
    <col min="1" max="1" width="7.57421875" style="15" bestFit="1" customWidth="1"/>
    <col min="2" max="2" width="47.140625" style="23" customWidth="1"/>
    <col min="3" max="3" width="8.7109375" style="15" customWidth="1"/>
    <col min="4" max="5" width="7.57421875" style="24" bestFit="1" customWidth="1"/>
    <col min="6" max="6" width="10.421875" style="24" bestFit="1" customWidth="1"/>
    <col min="7" max="7" width="14.00390625" style="12" customWidth="1"/>
    <col min="8" max="8" width="6.421875" style="12" bestFit="1" customWidth="1"/>
    <col min="9" max="9" width="6.7109375" style="12" customWidth="1"/>
    <col min="10" max="10" width="8.7109375" style="12" bestFit="1" customWidth="1"/>
    <col min="11" max="11" width="6.421875" style="12" bestFit="1" customWidth="1"/>
  </cols>
  <sheetData>
    <row r="1" spans="1:11" ht="12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5.5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</row>
    <row r="3" spans="1:11" ht="12.75">
      <c r="A3" s="6"/>
      <c r="B3" s="63" t="s">
        <v>68</v>
      </c>
      <c r="C3" s="7"/>
      <c r="D3" s="8"/>
      <c r="E3" s="8"/>
      <c r="F3" s="8"/>
      <c r="G3" s="9"/>
      <c r="H3" s="8"/>
      <c r="I3" s="8"/>
      <c r="J3" s="8"/>
      <c r="K3" s="8"/>
    </row>
    <row r="4" spans="1:6" ht="12.75">
      <c r="A4" s="6"/>
      <c r="B4" s="64" t="s">
        <v>12</v>
      </c>
      <c r="C4" s="11"/>
      <c r="D4" s="12"/>
      <c r="E4" s="12"/>
      <c r="F4" s="12"/>
    </row>
    <row r="5" spans="1:11" ht="12.75">
      <c r="A5" s="13">
        <v>102</v>
      </c>
      <c r="B5" s="14" t="s">
        <v>41</v>
      </c>
      <c r="C5" s="14">
        <v>200</v>
      </c>
      <c r="D5" s="12">
        <v>5.24</v>
      </c>
      <c r="E5" s="12">
        <v>6.68</v>
      </c>
      <c r="F5" s="12">
        <v>27.6</v>
      </c>
      <c r="G5" s="12">
        <v>191.6</v>
      </c>
      <c r="H5" s="12">
        <v>0.08</v>
      </c>
      <c r="I5" s="12">
        <v>1.3</v>
      </c>
      <c r="J5" s="12">
        <v>130.1</v>
      </c>
      <c r="K5" s="12">
        <v>0.4</v>
      </c>
    </row>
    <row r="6" spans="1:11" ht="12.75">
      <c r="A6" s="15" t="s">
        <v>77</v>
      </c>
      <c r="B6" s="6" t="s">
        <v>60</v>
      </c>
      <c r="C6" s="15">
        <v>200</v>
      </c>
      <c r="D6" s="12">
        <v>2.6</v>
      </c>
      <c r="E6" s="12">
        <v>3.2</v>
      </c>
      <c r="F6" s="12">
        <v>19</v>
      </c>
      <c r="G6" s="12">
        <v>115</v>
      </c>
      <c r="H6" s="12">
        <v>0.02</v>
      </c>
      <c r="I6" s="12">
        <v>0.02</v>
      </c>
      <c r="J6" s="12">
        <v>105</v>
      </c>
      <c r="K6" s="12">
        <v>0.07</v>
      </c>
    </row>
    <row r="7" spans="1:11" ht="12.75">
      <c r="A7" s="13"/>
      <c r="B7" s="62" t="s">
        <v>13</v>
      </c>
      <c r="C7" s="16">
        <v>20</v>
      </c>
      <c r="D7" s="12">
        <v>1.52</v>
      </c>
      <c r="E7" s="12">
        <v>0.16</v>
      </c>
      <c r="F7" s="12">
        <v>9.84</v>
      </c>
      <c r="G7" s="12">
        <v>47</v>
      </c>
      <c r="H7" s="12">
        <v>0.02</v>
      </c>
      <c r="I7" s="12">
        <v>0</v>
      </c>
      <c r="J7" s="12">
        <v>4</v>
      </c>
      <c r="K7" s="12">
        <v>0.22</v>
      </c>
    </row>
    <row r="8" spans="1:11" ht="12.75">
      <c r="A8" s="13">
        <v>377</v>
      </c>
      <c r="B8" s="62" t="s">
        <v>52</v>
      </c>
      <c r="C8" s="16">
        <v>35</v>
      </c>
      <c r="D8" s="12">
        <v>6.7</v>
      </c>
      <c r="E8" s="12">
        <v>9.5</v>
      </c>
      <c r="F8" s="12">
        <v>9.9</v>
      </c>
      <c r="G8" s="12">
        <v>153</v>
      </c>
      <c r="H8" s="12">
        <v>0.03</v>
      </c>
      <c r="I8" s="12">
        <v>0.1</v>
      </c>
      <c r="J8" s="12">
        <v>185</v>
      </c>
      <c r="K8" s="12">
        <v>0.4</v>
      </c>
    </row>
    <row r="9" spans="1:11" ht="12.75">
      <c r="A9" s="2"/>
      <c r="B9" s="65" t="s">
        <v>78</v>
      </c>
      <c r="C9" s="2"/>
      <c r="D9" s="19">
        <f aca="true" t="shared" si="0" ref="D9:K9">SUM(D5:D8)</f>
        <v>16.06</v>
      </c>
      <c r="E9" s="19">
        <f t="shared" si="0"/>
        <v>19.54</v>
      </c>
      <c r="F9" s="19">
        <f t="shared" si="0"/>
        <v>66.34</v>
      </c>
      <c r="G9" s="19">
        <f t="shared" si="0"/>
        <v>506.6</v>
      </c>
      <c r="H9" s="19">
        <f t="shared" si="0"/>
        <v>0.15000000000000002</v>
      </c>
      <c r="I9" s="19">
        <f t="shared" si="0"/>
        <v>1.4200000000000002</v>
      </c>
      <c r="J9" s="19">
        <f t="shared" si="0"/>
        <v>424.1</v>
      </c>
      <c r="K9" s="19">
        <f t="shared" si="0"/>
        <v>1.09</v>
      </c>
    </row>
    <row r="10" spans="1:6" ht="12.75">
      <c r="A10" s="6"/>
      <c r="B10" s="64" t="s">
        <v>15</v>
      </c>
      <c r="C10" s="11"/>
      <c r="D10" s="12"/>
      <c r="E10" s="12"/>
      <c r="F10" s="12"/>
    </row>
    <row r="11" spans="2:11" ht="12.75">
      <c r="B11" s="65" t="s">
        <v>79</v>
      </c>
      <c r="C11" s="52">
        <v>50</v>
      </c>
      <c r="D11" s="12">
        <v>0.66</v>
      </c>
      <c r="E11" s="12">
        <v>0.12</v>
      </c>
      <c r="F11" s="12">
        <v>2.28</v>
      </c>
      <c r="G11" s="12">
        <v>14.4</v>
      </c>
      <c r="H11" s="12">
        <v>0.012</v>
      </c>
      <c r="I11" s="12">
        <v>15</v>
      </c>
      <c r="J11" s="12">
        <v>8.4</v>
      </c>
      <c r="K11" s="12">
        <v>0.54</v>
      </c>
    </row>
    <row r="12" spans="1:11" ht="12.75">
      <c r="A12" s="15">
        <v>45</v>
      </c>
      <c r="B12" s="65" t="s">
        <v>115</v>
      </c>
      <c r="C12" s="15">
        <v>200</v>
      </c>
      <c r="D12" s="12">
        <v>1.84</v>
      </c>
      <c r="E12" s="12">
        <v>3.4</v>
      </c>
      <c r="F12" s="12">
        <v>12.1</v>
      </c>
      <c r="G12" s="12">
        <v>86.4</v>
      </c>
      <c r="H12" s="12">
        <v>0.156</v>
      </c>
      <c r="I12" s="12">
        <v>6.94</v>
      </c>
      <c r="J12" s="12">
        <v>15.2</v>
      </c>
      <c r="K12" s="12">
        <v>0.74</v>
      </c>
    </row>
    <row r="13" spans="1:11" ht="12.75">
      <c r="A13" s="15">
        <v>200</v>
      </c>
      <c r="B13" s="65" t="s">
        <v>81</v>
      </c>
      <c r="C13" s="15" t="s">
        <v>136</v>
      </c>
      <c r="D13" s="12">
        <v>12.36</v>
      </c>
      <c r="E13" s="12">
        <v>12.84</v>
      </c>
      <c r="F13" s="12">
        <v>9.6</v>
      </c>
      <c r="G13" s="25">
        <v>204</v>
      </c>
      <c r="H13" s="12" t="s">
        <v>76</v>
      </c>
      <c r="I13" s="12">
        <v>1.2</v>
      </c>
      <c r="J13" s="12">
        <v>27.6</v>
      </c>
      <c r="K13" s="12">
        <v>1.92</v>
      </c>
    </row>
    <row r="14" spans="1:11" ht="12.75">
      <c r="A14" s="15">
        <v>228</v>
      </c>
      <c r="B14" s="65" t="s">
        <v>80</v>
      </c>
      <c r="C14" s="15">
        <v>150</v>
      </c>
      <c r="D14" s="12">
        <v>5.1</v>
      </c>
      <c r="E14" s="12">
        <v>3.5</v>
      </c>
      <c r="F14" s="12">
        <v>26</v>
      </c>
      <c r="G14" s="12">
        <v>156</v>
      </c>
      <c r="H14" s="12">
        <v>0.06</v>
      </c>
      <c r="I14" s="12">
        <v>3.2</v>
      </c>
      <c r="J14" s="12">
        <v>19.7</v>
      </c>
      <c r="K14" s="12">
        <v>1.21</v>
      </c>
    </row>
    <row r="15" spans="1:11" ht="12.75">
      <c r="A15" s="15">
        <v>300</v>
      </c>
      <c r="B15" s="65" t="s">
        <v>44</v>
      </c>
      <c r="C15" s="15">
        <v>200</v>
      </c>
      <c r="D15" s="12">
        <v>0.11</v>
      </c>
      <c r="E15" s="12">
        <v>0.11</v>
      </c>
      <c r="F15" s="12">
        <v>13.6</v>
      </c>
      <c r="G15" s="12">
        <v>56.2</v>
      </c>
      <c r="H15" s="12">
        <v>0.01</v>
      </c>
      <c r="I15" s="12">
        <v>10.74</v>
      </c>
      <c r="J15" s="12">
        <v>6.8</v>
      </c>
      <c r="K15" s="12">
        <v>0.45</v>
      </c>
    </row>
    <row r="16" spans="1:11" ht="12.75">
      <c r="A16" s="15">
        <v>108</v>
      </c>
      <c r="B16" s="65" t="s">
        <v>13</v>
      </c>
      <c r="C16" s="15">
        <v>20</v>
      </c>
      <c r="D16" s="12">
        <v>1.52</v>
      </c>
      <c r="E16" s="12">
        <v>0.16</v>
      </c>
      <c r="F16" s="12">
        <v>9.84</v>
      </c>
      <c r="G16" s="12">
        <v>47</v>
      </c>
      <c r="H16" s="12">
        <v>0.022</v>
      </c>
      <c r="I16" s="12">
        <v>0</v>
      </c>
      <c r="J16" s="12">
        <v>4</v>
      </c>
      <c r="K16" s="12">
        <v>0.22</v>
      </c>
    </row>
    <row r="17" spans="1:11" ht="12.75">
      <c r="A17" s="15">
        <v>109</v>
      </c>
      <c r="B17" s="65" t="s">
        <v>16</v>
      </c>
      <c r="C17" s="6">
        <v>30</v>
      </c>
      <c r="D17" s="12">
        <v>1.98</v>
      </c>
      <c r="E17" s="12">
        <v>0.36</v>
      </c>
      <c r="F17" s="12">
        <v>10.02</v>
      </c>
      <c r="G17" s="12">
        <v>52.2</v>
      </c>
      <c r="H17" s="12">
        <v>0.54</v>
      </c>
      <c r="I17" s="12">
        <v>0</v>
      </c>
      <c r="J17" s="12">
        <v>10.56</v>
      </c>
      <c r="K17" s="12">
        <v>1.176</v>
      </c>
    </row>
    <row r="18" spans="1:11" ht="12.75">
      <c r="A18" s="90">
        <v>311</v>
      </c>
      <c r="B18" s="102" t="s">
        <v>125</v>
      </c>
      <c r="C18" s="99">
        <v>60</v>
      </c>
      <c r="D18" s="83">
        <v>8.81</v>
      </c>
      <c r="E18" s="83">
        <v>4.45</v>
      </c>
      <c r="F18" s="83">
        <v>35</v>
      </c>
      <c r="G18" s="83">
        <v>215.2</v>
      </c>
      <c r="H18" s="83">
        <v>0.04</v>
      </c>
      <c r="I18" s="83"/>
      <c r="J18" s="83">
        <v>5.5</v>
      </c>
      <c r="K18" s="83">
        <v>0.4</v>
      </c>
    </row>
    <row r="19" spans="1:11" ht="12.75">
      <c r="A19" s="91"/>
      <c r="B19" s="103"/>
      <c r="C19" s="100"/>
      <c r="D19" s="84"/>
      <c r="E19" s="84"/>
      <c r="F19" s="84"/>
      <c r="G19" s="84"/>
      <c r="H19" s="84"/>
      <c r="I19" s="84"/>
      <c r="J19" s="84"/>
      <c r="K19" s="84"/>
    </row>
    <row r="20" spans="1:11" ht="12.75">
      <c r="A20" s="92"/>
      <c r="B20" s="104"/>
      <c r="C20" s="101"/>
      <c r="D20" s="85"/>
      <c r="E20" s="85"/>
      <c r="F20" s="85"/>
      <c r="G20" s="85"/>
      <c r="H20" s="85"/>
      <c r="I20" s="85"/>
      <c r="J20" s="85"/>
      <c r="K20" s="85"/>
    </row>
    <row r="21" spans="1:11" ht="12.75">
      <c r="A21" s="2"/>
      <c r="B21" s="65" t="s">
        <v>17</v>
      </c>
      <c r="C21" s="2"/>
      <c r="D21" s="19">
        <f aca="true" t="shared" si="1" ref="D21:K21">SUM(D11:D20)</f>
        <v>32.38</v>
      </c>
      <c r="E21" s="19">
        <f t="shared" si="1"/>
        <v>24.939999999999998</v>
      </c>
      <c r="F21" s="19">
        <f t="shared" si="1"/>
        <v>118.44</v>
      </c>
      <c r="G21" s="19">
        <f t="shared" si="1"/>
        <v>831.4000000000001</v>
      </c>
      <c r="H21" s="19">
        <f t="shared" si="1"/>
        <v>0.8400000000000001</v>
      </c>
      <c r="I21" s="19">
        <f t="shared" si="1"/>
        <v>37.08</v>
      </c>
      <c r="J21" s="19">
        <f t="shared" si="1"/>
        <v>97.76</v>
      </c>
      <c r="K21" s="19">
        <f t="shared" si="1"/>
        <v>6.656000000000001</v>
      </c>
    </row>
    <row r="22" spans="1:11" ht="12.75">
      <c r="A22" s="48"/>
      <c r="B22" s="66" t="s">
        <v>66</v>
      </c>
      <c r="C22" s="50"/>
      <c r="D22" s="49"/>
      <c r="E22" s="49"/>
      <c r="F22" s="49"/>
      <c r="G22" s="49"/>
      <c r="H22" s="49"/>
      <c r="I22" s="49"/>
      <c r="J22" s="49"/>
      <c r="K22" s="49"/>
    </row>
    <row r="23" spans="2:11" ht="12.75">
      <c r="B23" s="65" t="s">
        <v>74</v>
      </c>
      <c r="C23" s="15">
        <v>40</v>
      </c>
      <c r="D23" s="12">
        <v>2.52</v>
      </c>
      <c r="E23" s="12">
        <v>2.97</v>
      </c>
      <c r="F23" s="12">
        <v>69.57</v>
      </c>
      <c r="G23" s="12">
        <v>315</v>
      </c>
      <c r="H23" s="12">
        <v>0.04</v>
      </c>
      <c r="I23" s="12">
        <v>0</v>
      </c>
      <c r="J23" s="12">
        <v>14.4</v>
      </c>
      <c r="K23" s="12">
        <v>1.35</v>
      </c>
    </row>
    <row r="24" spans="1:11" ht="12.75">
      <c r="A24" s="13">
        <v>293</v>
      </c>
      <c r="B24" s="65" t="s">
        <v>20</v>
      </c>
      <c r="C24" s="15">
        <v>200</v>
      </c>
      <c r="D24" s="12">
        <v>2</v>
      </c>
      <c r="E24" s="12">
        <v>0.2</v>
      </c>
      <c r="F24" s="12">
        <v>5.8</v>
      </c>
      <c r="G24" s="12">
        <v>36</v>
      </c>
      <c r="H24" s="12">
        <v>0.02</v>
      </c>
      <c r="I24" s="12">
        <v>4</v>
      </c>
      <c r="J24" s="12">
        <v>14</v>
      </c>
      <c r="K24" s="12">
        <v>2.8</v>
      </c>
    </row>
    <row r="25" spans="1:11" ht="12.75">
      <c r="A25" s="2"/>
      <c r="B25" s="65" t="s">
        <v>17</v>
      </c>
      <c r="C25" s="2"/>
      <c r="D25" s="19">
        <f>SUM(D10:D24)</f>
        <v>69.28</v>
      </c>
      <c r="E25" s="19">
        <f>SUM(E10:E24)</f>
        <v>53.05</v>
      </c>
      <c r="F25" s="19">
        <f aca="true" t="shared" si="2" ref="F25:K25">SUM(F23:F24)</f>
        <v>75.36999999999999</v>
      </c>
      <c r="G25" s="19">
        <f t="shared" si="2"/>
        <v>351</v>
      </c>
      <c r="H25" s="19">
        <f t="shared" si="2"/>
        <v>0.06</v>
      </c>
      <c r="I25" s="19">
        <f t="shared" si="2"/>
        <v>4</v>
      </c>
      <c r="J25" s="19">
        <f t="shared" si="2"/>
        <v>28.4</v>
      </c>
      <c r="K25" s="19">
        <f t="shared" si="2"/>
        <v>4.15</v>
      </c>
    </row>
    <row r="26" spans="1:11" ht="12.75">
      <c r="A26" s="2"/>
      <c r="B26" s="65" t="s">
        <v>75</v>
      </c>
      <c r="C26" s="2"/>
      <c r="D26" s="20">
        <f aca="true" t="shared" si="3" ref="D26:K26">SUM(D25,D9,D21)</f>
        <v>117.72</v>
      </c>
      <c r="E26" s="20">
        <f t="shared" si="3"/>
        <v>97.53</v>
      </c>
      <c r="F26" s="20">
        <f t="shared" si="3"/>
        <v>260.15</v>
      </c>
      <c r="G26" s="20">
        <f t="shared" si="3"/>
        <v>1689</v>
      </c>
      <c r="H26" s="20">
        <f t="shared" si="3"/>
        <v>1.05</v>
      </c>
      <c r="I26" s="20">
        <f t="shared" si="3"/>
        <v>42.5</v>
      </c>
      <c r="J26" s="20">
        <f t="shared" si="3"/>
        <v>550.26</v>
      </c>
      <c r="K26" s="20">
        <f t="shared" si="3"/>
        <v>11.896</v>
      </c>
    </row>
    <row r="27" spans="1:11" ht="12.75">
      <c r="A27" s="6"/>
      <c r="B27" s="63" t="s">
        <v>19</v>
      </c>
      <c r="C27" s="7"/>
      <c r="D27" s="8"/>
      <c r="E27" s="8"/>
      <c r="F27" s="8"/>
      <c r="G27" s="8"/>
      <c r="H27" s="8"/>
      <c r="I27" s="8"/>
      <c r="J27" s="8"/>
      <c r="K27" s="8"/>
    </row>
    <row r="28" spans="2:6" ht="12.75">
      <c r="B28" s="64" t="s">
        <v>12</v>
      </c>
      <c r="C28" s="22"/>
      <c r="D28" s="12"/>
      <c r="E28" s="12"/>
      <c r="F28" s="12"/>
    </row>
    <row r="29" spans="1:11" ht="12.75">
      <c r="A29" s="15">
        <v>109</v>
      </c>
      <c r="B29" s="65" t="s">
        <v>71</v>
      </c>
      <c r="C29" s="15">
        <v>200</v>
      </c>
      <c r="D29" s="12">
        <v>7.16</v>
      </c>
      <c r="E29" s="12">
        <v>9.4</v>
      </c>
      <c r="F29" s="12">
        <v>28.8</v>
      </c>
      <c r="G29" s="12">
        <v>228.4</v>
      </c>
      <c r="H29" s="12">
        <v>0.17</v>
      </c>
      <c r="I29" s="12">
        <v>1.54</v>
      </c>
      <c r="J29" s="12">
        <v>156.8</v>
      </c>
      <c r="K29" s="12">
        <v>1.24</v>
      </c>
    </row>
    <row r="30" spans="1:11" ht="12.75">
      <c r="A30" s="15" t="s">
        <v>113</v>
      </c>
      <c r="B30" s="65" t="s">
        <v>43</v>
      </c>
      <c r="C30" s="15">
        <v>200</v>
      </c>
      <c r="D30" s="24">
        <v>1.5</v>
      </c>
      <c r="E30" s="24">
        <v>1.3</v>
      </c>
      <c r="F30" s="24">
        <v>15.9</v>
      </c>
      <c r="G30" s="12">
        <v>81</v>
      </c>
      <c r="H30" s="12">
        <v>0.04</v>
      </c>
      <c r="I30" s="12">
        <v>1.3</v>
      </c>
      <c r="J30" s="12">
        <v>127</v>
      </c>
      <c r="K30" s="12">
        <v>0.4</v>
      </c>
    </row>
    <row r="31" spans="2:11" ht="12.75">
      <c r="B31" s="65" t="s">
        <v>13</v>
      </c>
      <c r="C31" s="15">
        <v>40</v>
      </c>
      <c r="D31" s="12">
        <v>5.34</v>
      </c>
      <c r="E31" s="12">
        <v>0.56</v>
      </c>
      <c r="F31" s="12">
        <v>34.44</v>
      </c>
      <c r="G31" s="12">
        <v>164.5</v>
      </c>
      <c r="H31" s="12">
        <v>0.08</v>
      </c>
      <c r="I31" s="12">
        <v>0</v>
      </c>
      <c r="J31" s="12">
        <v>14</v>
      </c>
      <c r="K31" s="12">
        <v>0.77</v>
      </c>
    </row>
    <row r="32" spans="1:11" ht="12.75">
      <c r="A32" s="13">
        <v>380</v>
      </c>
      <c r="B32" s="62" t="s">
        <v>62</v>
      </c>
      <c r="C32" s="16">
        <v>10</v>
      </c>
      <c r="D32" s="12">
        <v>0.05</v>
      </c>
      <c r="E32" s="12">
        <v>8.25</v>
      </c>
      <c r="F32" s="12">
        <v>0.008</v>
      </c>
      <c r="G32" s="12">
        <v>74.8</v>
      </c>
      <c r="H32" s="12">
        <v>0</v>
      </c>
      <c r="I32" s="12">
        <v>0</v>
      </c>
      <c r="J32" s="12">
        <v>6</v>
      </c>
      <c r="K32" s="12">
        <v>0.1</v>
      </c>
    </row>
    <row r="33" spans="1:11" ht="12.75">
      <c r="A33" s="2"/>
      <c r="B33" s="65" t="s">
        <v>14</v>
      </c>
      <c r="C33" s="2"/>
      <c r="D33" s="19">
        <f aca="true" t="shared" si="4" ref="D33:K33">SUM(D29:D32)</f>
        <v>14.05</v>
      </c>
      <c r="E33" s="19">
        <f t="shared" si="4"/>
        <v>19.51</v>
      </c>
      <c r="F33" s="19">
        <f t="shared" si="4"/>
        <v>79.148</v>
      </c>
      <c r="G33" s="19">
        <f t="shared" si="4"/>
        <v>548.6999999999999</v>
      </c>
      <c r="H33" s="19">
        <f t="shared" si="4"/>
        <v>0.29000000000000004</v>
      </c>
      <c r="I33" s="19">
        <f t="shared" si="4"/>
        <v>2.84</v>
      </c>
      <c r="J33" s="19">
        <f t="shared" si="4"/>
        <v>303.8</v>
      </c>
      <c r="K33" s="19">
        <f t="shared" si="4"/>
        <v>2.5100000000000002</v>
      </c>
    </row>
    <row r="34" spans="2:6" ht="12.75">
      <c r="B34" s="64" t="s">
        <v>15</v>
      </c>
      <c r="C34" s="22"/>
      <c r="D34" s="12"/>
      <c r="E34" s="12"/>
      <c r="F34" s="12"/>
    </row>
    <row r="35" spans="1:11" ht="12.75">
      <c r="A35" s="23">
        <v>232</v>
      </c>
      <c r="B35" s="65" t="s">
        <v>59</v>
      </c>
      <c r="C35" s="23">
        <v>50</v>
      </c>
      <c r="D35" s="12">
        <v>0.95</v>
      </c>
      <c r="E35" s="12">
        <v>4.45</v>
      </c>
      <c r="F35" s="12">
        <v>3.85</v>
      </c>
      <c r="G35" s="12">
        <v>99.17</v>
      </c>
      <c r="H35" s="12">
        <v>0.02</v>
      </c>
      <c r="I35" s="12">
        <v>5.83</v>
      </c>
      <c r="J35" s="12">
        <v>34.16</v>
      </c>
      <c r="K35" s="12">
        <v>0.06</v>
      </c>
    </row>
    <row r="36" spans="1:11" ht="12.75">
      <c r="A36" s="15">
        <v>42</v>
      </c>
      <c r="B36" s="65" t="s">
        <v>39</v>
      </c>
      <c r="C36" s="15">
        <v>200</v>
      </c>
      <c r="D36" s="12">
        <v>2.05</v>
      </c>
      <c r="E36" s="12">
        <v>5.25</v>
      </c>
      <c r="F36" s="12">
        <v>16.25</v>
      </c>
      <c r="G36" s="12">
        <v>121.25</v>
      </c>
      <c r="H36" s="12">
        <v>0.09</v>
      </c>
      <c r="I36" s="12">
        <v>7.68</v>
      </c>
      <c r="J36" s="12">
        <v>15.5</v>
      </c>
      <c r="K36" s="12">
        <v>0.93</v>
      </c>
    </row>
    <row r="37" spans="1:11" ht="12.75">
      <c r="A37" s="15">
        <v>210</v>
      </c>
      <c r="B37" s="65" t="s">
        <v>56</v>
      </c>
      <c r="C37" s="15">
        <v>120</v>
      </c>
      <c r="D37" s="12">
        <v>13.6</v>
      </c>
      <c r="E37" s="12">
        <v>13.5</v>
      </c>
      <c r="F37" s="12">
        <v>4.1</v>
      </c>
      <c r="G37" s="12">
        <v>192</v>
      </c>
      <c r="H37" s="12">
        <v>0.02</v>
      </c>
      <c r="I37" s="12">
        <v>2.3</v>
      </c>
      <c r="J37" s="12">
        <v>34</v>
      </c>
      <c r="K37" s="12">
        <v>1</v>
      </c>
    </row>
    <row r="38" spans="1:11" ht="12.75">
      <c r="A38" s="15">
        <v>224</v>
      </c>
      <c r="B38" s="65" t="s">
        <v>49</v>
      </c>
      <c r="C38" s="15">
        <v>150</v>
      </c>
      <c r="D38" s="12">
        <v>4.2</v>
      </c>
      <c r="E38" s="12">
        <v>8.8</v>
      </c>
      <c r="F38" s="12">
        <v>21.8</v>
      </c>
      <c r="G38" s="12">
        <v>184</v>
      </c>
      <c r="H38" s="12">
        <v>0.18</v>
      </c>
      <c r="I38" s="12">
        <v>6.8</v>
      </c>
      <c r="J38" s="12">
        <v>52</v>
      </c>
      <c r="K38" s="12">
        <v>1.4</v>
      </c>
    </row>
    <row r="39" spans="1:11" ht="12.75">
      <c r="A39" s="15">
        <v>108</v>
      </c>
      <c r="B39" s="65" t="s">
        <v>13</v>
      </c>
      <c r="C39" s="15">
        <v>20</v>
      </c>
      <c r="D39" s="12">
        <v>5.34</v>
      </c>
      <c r="E39" s="12">
        <v>0.56</v>
      </c>
      <c r="F39" s="12">
        <v>34.44</v>
      </c>
      <c r="G39" s="12">
        <v>164.5</v>
      </c>
      <c r="H39" s="12">
        <v>0.08</v>
      </c>
      <c r="I39" s="12">
        <v>0</v>
      </c>
      <c r="J39" s="12">
        <v>14</v>
      </c>
      <c r="K39" s="12">
        <v>0.77</v>
      </c>
    </row>
    <row r="40" spans="1:11" ht="12.75">
      <c r="A40" s="15">
        <v>109</v>
      </c>
      <c r="B40" s="65" t="s">
        <v>16</v>
      </c>
      <c r="C40" s="15">
        <v>30</v>
      </c>
      <c r="D40" s="12">
        <v>3.3</v>
      </c>
      <c r="E40" s="12">
        <v>0.6</v>
      </c>
      <c r="F40" s="12">
        <v>16.7</v>
      </c>
      <c r="G40" s="12">
        <v>87</v>
      </c>
      <c r="H40" s="12">
        <v>0.09</v>
      </c>
      <c r="I40" s="12">
        <v>0</v>
      </c>
      <c r="J40" s="12">
        <v>17.5</v>
      </c>
      <c r="K40" s="12">
        <v>1.95</v>
      </c>
    </row>
    <row r="41" spans="1:11" ht="12.75">
      <c r="A41" s="52">
        <v>293</v>
      </c>
      <c r="B41" s="67" t="s">
        <v>82</v>
      </c>
      <c r="C41" s="52">
        <v>200</v>
      </c>
      <c r="D41" s="25">
        <v>2</v>
      </c>
      <c r="E41" s="25">
        <v>0.2</v>
      </c>
      <c r="F41" s="25">
        <v>5.8</v>
      </c>
      <c r="G41" s="25">
        <v>36</v>
      </c>
      <c r="H41" s="25">
        <v>0</v>
      </c>
      <c r="I41" s="25">
        <v>0.8</v>
      </c>
      <c r="J41" s="25">
        <v>10</v>
      </c>
      <c r="K41" s="25">
        <v>0.6</v>
      </c>
    </row>
    <row r="42" spans="1:11" ht="12.75">
      <c r="A42" s="2"/>
      <c r="B42" s="68" t="s">
        <v>17</v>
      </c>
      <c r="C42" s="2"/>
      <c r="D42" s="19">
        <f aca="true" t="shared" si="5" ref="D42:K42">SUM(D35:D41)</f>
        <v>31.44</v>
      </c>
      <c r="E42" s="19">
        <f t="shared" si="5"/>
        <v>33.36000000000001</v>
      </c>
      <c r="F42" s="19">
        <f t="shared" si="5"/>
        <v>102.94</v>
      </c>
      <c r="G42" s="19">
        <f t="shared" si="5"/>
        <v>883.9200000000001</v>
      </c>
      <c r="H42" s="19">
        <f t="shared" si="5"/>
        <v>0.48</v>
      </c>
      <c r="I42" s="19">
        <f t="shared" si="5"/>
        <v>23.41</v>
      </c>
      <c r="J42" s="19">
        <f t="shared" si="5"/>
        <v>177.16</v>
      </c>
      <c r="K42" s="19">
        <f t="shared" si="5"/>
        <v>6.71</v>
      </c>
    </row>
    <row r="43" spans="1:11" ht="12.75">
      <c r="A43" s="52"/>
      <c r="B43" s="69" t="s">
        <v>66</v>
      </c>
      <c r="C43" s="52"/>
      <c r="D43" s="25"/>
      <c r="E43" s="25"/>
      <c r="F43" s="25"/>
      <c r="G43" s="25"/>
      <c r="H43" s="25"/>
      <c r="I43" s="25"/>
      <c r="J43" s="25"/>
      <c r="K43" s="25"/>
    </row>
    <row r="44" spans="2:11" ht="12.75">
      <c r="B44" s="65" t="s">
        <v>70</v>
      </c>
      <c r="C44" s="15">
        <v>50</v>
      </c>
      <c r="D44" s="12">
        <v>2.95</v>
      </c>
      <c r="E44" s="12">
        <v>2.35</v>
      </c>
      <c r="F44" s="12">
        <v>37.5</v>
      </c>
      <c r="G44" s="12">
        <v>183</v>
      </c>
      <c r="H44" s="12">
        <v>0.04</v>
      </c>
      <c r="I44" s="12">
        <v>1.2</v>
      </c>
      <c r="J44" s="12">
        <v>5.5</v>
      </c>
      <c r="K44" s="12">
        <v>0.4</v>
      </c>
    </row>
    <row r="45" spans="1:11" ht="12.75">
      <c r="A45" s="15">
        <v>274</v>
      </c>
      <c r="B45" s="65" t="s">
        <v>124</v>
      </c>
      <c r="C45" s="15">
        <v>200</v>
      </c>
      <c r="D45" s="12">
        <v>0.25</v>
      </c>
      <c r="E45" s="12">
        <v>0.25</v>
      </c>
      <c r="F45" s="12">
        <v>27.5</v>
      </c>
      <c r="G45" s="12">
        <v>112.5</v>
      </c>
      <c r="H45" s="12">
        <v>0.05</v>
      </c>
      <c r="I45" s="12">
        <v>1.25</v>
      </c>
      <c r="J45" s="12">
        <v>11</v>
      </c>
      <c r="K45" s="12">
        <v>0.15</v>
      </c>
    </row>
    <row r="46" spans="1:11" ht="12.75">
      <c r="A46" s="2"/>
      <c r="B46" s="65" t="s">
        <v>67</v>
      </c>
      <c r="C46" s="2"/>
      <c r="D46" s="19">
        <f aca="true" t="shared" si="6" ref="D46:K46">SUM(D44:D45)</f>
        <v>3.2</v>
      </c>
      <c r="E46" s="19">
        <f t="shared" si="6"/>
        <v>2.6</v>
      </c>
      <c r="F46" s="19">
        <f t="shared" si="6"/>
        <v>65</v>
      </c>
      <c r="G46" s="19">
        <f t="shared" si="6"/>
        <v>295.5</v>
      </c>
      <c r="H46" s="19">
        <f t="shared" si="6"/>
        <v>0.09</v>
      </c>
      <c r="I46" s="19">
        <f t="shared" si="6"/>
        <v>2.45</v>
      </c>
      <c r="J46" s="19">
        <f t="shared" si="6"/>
        <v>16.5</v>
      </c>
      <c r="K46" s="19">
        <f t="shared" si="6"/>
        <v>0.55</v>
      </c>
    </row>
    <row r="47" spans="1:11" ht="12.75">
      <c r="A47" s="2"/>
      <c r="B47" s="65" t="s">
        <v>18</v>
      </c>
      <c r="C47" s="2"/>
      <c r="D47" s="20">
        <f>SUM(D33,D42,D46)</f>
        <v>48.690000000000005</v>
      </c>
      <c r="E47" s="20">
        <f>SUM(E33,E42,E46)</f>
        <v>55.470000000000006</v>
      </c>
      <c r="F47" s="20">
        <f>SUM(F33,F42,F46)</f>
        <v>247.088</v>
      </c>
      <c r="G47" s="20">
        <f>SUM(G46+G42+G33)</f>
        <v>1728.12</v>
      </c>
      <c r="H47" s="20">
        <f>SUM(H33,H42,H46)</f>
        <v>0.86</v>
      </c>
      <c r="I47" s="20">
        <f>SUM(I33,I42,I46)</f>
        <v>28.7</v>
      </c>
      <c r="J47" s="20">
        <f>SUM(J33,J42,J46)</f>
        <v>497.46000000000004</v>
      </c>
      <c r="K47" s="20">
        <f>SUM(K33,K42,K46)</f>
        <v>9.770000000000001</v>
      </c>
    </row>
    <row r="48" spans="1:11" ht="12.75">
      <c r="A48" s="6"/>
      <c r="B48" s="63" t="s">
        <v>21</v>
      </c>
      <c r="C48" s="7"/>
      <c r="D48" s="8"/>
      <c r="E48" s="8"/>
      <c r="F48" s="8"/>
      <c r="G48" s="8"/>
      <c r="H48" s="8"/>
      <c r="I48" s="8"/>
      <c r="J48" s="8"/>
      <c r="K48" s="8"/>
    </row>
    <row r="49" spans="2:6" ht="12.75">
      <c r="B49" s="64" t="s">
        <v>12</v>
      </c>
      <c r="C49" s="22"/>
      <c r="D49" s="12"/>
      <c r="E49" s="12"/>
      <c r="F49" s="12"/>
    </row>
    <row r="50" spans="1:11" ht="12.75">
      <c r="A50" s="15">
        <v>108</v>
      </c>
      <c r="B50" s="65" t="s">
        <v>45</v>
      </c>
      <c r="C50" s="15">
        <v>200</v>
      </c>
      <c r="D50" s="12">
        <v>10.83</v>
      </c>
      <c r="E50" s="12">
        <v>14.9</v>
      </c>
      <c r="F50" s="12">
        <v>47.55</v>
      </c>
      <c r="G50" s="12">
        <v>367.25</v>
      </c>
      <c r="H50" s="12">
        <v>0.18</v>
      </c>
      <c r="I50" s="12">
        <v>1.73</v>
      </c>
      <c r="J50" s="12">
        <v>179.5</v>
      </c>
      <c r="K50" s="12">
        <v>2.98</v>
      </c>
    </row>
    <row r="51" spans="1:11" ht="12.75">
      <c r="A51" s="15" t="s">
        <v>114</v>
      </c>
      <c r="B51" s="65" t="s">
        <v>35</v>
      </c>
      <c r="C51" s="15">
        <v>200</v>
      </c>
      <c r="D51" s="12">
        <v>3.6</v>
      </c>
      <c r="E51" s="12">
        <v>3.3</v>
      </c>
      <c r="F51" s="12">
        <v>25</v>
      </c>
      <c r="G51" s="12">
        <v>144</v>
      </c>
      <c r="H51" s="12">
        <v>0.04</v>
      </c>
      <c r="I51" s="12">
        <v>1.3</v>
      </c>
      <c r="J51" s="12">
        <v>124</v>
      </c>
      <c r="K51" s="12">
        <v>0.8</v>
      </c>
    </row>
    <row r="52" spans="1:11" ht="12.75">
      <c r="A52" s="13"/>
      <c r="B52" s="62" t="s">
        <v>13</v>
      </c>
      <c r="C52" s="16">
        <v>40</v>
      </c>
      <c r="D52" s="12">
        <v>3.04</v>
      </c>
      <c r="E52" s="12">
        <v>0.32</v>
      </c>
      <c r="F52" s="12">
        <v>19.68</v>
      </c>
      <c r="G52" s="12">
        <v>94</v>
      </c>
      <c r="H52" s="12">
        <v>0.04</v>
      </c>
      <c r="I52" s="12">
        <v>0</v>
      </c>
      <c r="J52" s="12">
        <v>8</v>
      </c>
      <c r="K52" s="12">
        <v>0.44</v>
      </c>
    </row>
    <row r="53" spans="1:11" ht="12.75">
      <c r="A53" s="90">
        <v>382</v>
      </c>
      <c r="B53" s="93" t="s">
        <v>63</v>
      </c>
      <c r="C53" s="96">
        <v>30</v>
      </c>
      <c r="D53" s="87">
        <v>1.6</v>
      </c>
      <c r="E53" s="87">
        <v>3.8</v>
      </c>
      <c r="F53" s="83">
        <v>23.4</v>
      </c>
      <c r="G53" s="83">
        <v>134</v>
      </c>
      <c r="H53" s="87">
        <v>0.02</v>
      </c>
      <c r="I53" s="87">
        <v>0.1</v>
      </c>
      <c r="J53" s="87">
        <v>8.1</v>
      </c>
      <c r="K53" s="87">
        <v>0.5</v>
      </c>
    </row>
    <row r="54" spans="1:11" ht="12.75">
      <c r="A54" s="91"/>
      <c r="B54" s="94"/>
      <c r="C54" s="97"/>
      <c r="D54" s="88"/>
      <c r="E54" s="88"/>
      <c r="F54" s="84"/>
      <c r="G54" s="84"/>
      <c r="H54" s="88"/>
      <c r="I54" s="88"/>
      <c r="J54" s="88"/>
      <c r="K54" s="88"/>
    </row>
    <row r="55" spans="1:11" ht="12.75">
      <c r="A55" s="92"/>
      <c r="B55" s="95"/>
      <c r="C55" s="98"/>
      <c r="D55" s="89"/>
      <c r="E55" s="89"/>
      <c r="F55" s="85"/>
      <c r="G55" s="85"/>
      <c r="H55" s="89"/>
      <c r="I55" s="89"/>
      <c r="J55" s="89"/>
      <c r="K55" s="89"/>
    </row>
    <row r="56" spans="1:11" ht="12.75">
      <c r="A56" s="2"/>
      <c r="B56" s="65" t="s">
        <v>14</v>
      </c>
      <c r="C56" s="2"/>
      <c r="D56" s="19">
        <f aca="true" t="shared" si="7" ref="D56:K56">SUM(D50:D55)</f>
        <v>19.07</v>
      </c>
      <c r="E56" s="19">
        <f t="shared" si="7"/>
        <v>22.32</v>
      </c>
      <c r="F56" s="19">
        <f t="shared" si="7"/>
        <v>115.63</v>
      </c>
      <c r="G56" s="19">
        <f t="shared" si="7"/>
        <v>739.25</v>
      </c>
      <c r="H56" s="19">
        <f t="shared" si="7"/>
        <v>0.28</v>
      </c>
      <c r="I56" s="19">
        <f t="shared" si="7"/>
        <v>3.1300000000000003</v>
      </c>
      <c r="J56" s="19">
        <f t="shared" si="7"/>
        <v>319.6</v>
      </c>
      <c r="K56" s="19">
        <f t="shared" si="7"/>
        <v>4.720000000000001</v>
      </c>
    </row>
    <row r="57" spans="2:6" ht="12.75">
      <c r="B57" s="64" t="s">
        <v>15</v>
      </c>
      <c r="C57" s="22"/>
      <c r="D57" s="12"/>
      <c r="E57" s="12"/>
      <c r="F57" s="12"/>
    </row>
    <row r="58" spans="1:11" ht="12.75">
      <c r="A58" s="15">
        <v>107</v>
      </c>
      <c r="B58" s="65" t="s">
        <v>79</v>
      </c>
      <c r="C58" s="52">
        <v>50</v>
      </c>
      <c r="D58" s="25">
        <v>0.8</v>
      </c>
      <c r="E58" s="12">
        <v>0.1</v>
      </c>
      <c r="F58" s="12">
        <v>1.7</v>
      </c>
      <c r="G58" s="12">
        <v>13</v>
      </c>
      <c r="H58" s="12">
        <v>0.02</v>
      </c>
      <c r="I58" s="12">
        <v>5</v>
      </c>
      <c r="J58" s="24">
        <v>23</v>
      </c>
      <c r="K58" s="24">
        <v>0.6</v>
      </c>
    </row>
    <row r="59" spans="1:11" ht="12.75">
      <c r="A59" s="23">
        <v>63</v>
      </c>
      <c r="B59" s="65" t="s">
        <v>38</v>
      </c>
      <c r="C59" s="23">
        <v>200</v>
      </c>
      <c r="D59" s="12">
        <v>1.4</v>
      </c>
      <c r="E59" s="12">
        <v>3.98</v>
      </c>
      <c r="F59" s="12">
        <v>6.22</v>
      </c>
      <c r="G59" s="12">
        <v>66.4</v>
      </c>
      <c r="H59" s="12">
        <v>0.04</v>
      </c>
      <c r="I59" s="12">
        <v>14.8</v>
      </c>
      <c r="J59" s="12">
        <v>27.2</v>
      </c>
      <c r="K59" s="12">
        <v>6.4</v>
      </c>
    </row>
    <row r="60" spans="1:11" ht="12.75">
      <c r="A60" s="15">
        <v>174</v>
      </c>
      <c r="B60" s="65" t="s">
        <v>57</v>
      </c>
      <c r="C60" s="52">
        <v>100</v>
      </c>
      <c r="D60" s="12">
        <v>14.91</v>
      </c>
      <c r="E60" s="12">
        <v>9.07</v>
      </c>
      <c r="F60" s="12">
        <v>16.46</v>
      </c>
      <c r="G60" s="12">
        <v>207.42</v>
      </c>
      <c r="H60" s="12">
        <v>0.11</v>
      </c>
      <c r="I60" s="12">
        <v>1.2</v>
      </c>
      <c r="J60" s="12">
        <v>51.43</v>
      </c>
      <c r="K60" s="12">
        <v>1.2</v>
      </c>
    </row>
    <row r="61" spans="1:11" ht="12.75">
      <c r="A61" s="15">
        <v>241</v>
      </c>
      <c r="B61" s="65" t="s">
        <v>119</v>
      </c>
      <c r="C61" s="6">
        <v>150</v>
      </c>
      <c r="D61" s="12">
        <v>4.2</v>
      </c>
      <c r="E61" s="12">
        <v>1.39</v>
      </c>
      <c r="F61" s="12">
        <v>59.3</v>
      </c>
      <c r="G61" s="12">
        <v>296.24</v>
      </c>
      <c r="H61" s="12">
        <v>0.12</v>
      </c>
      <c r="I61" s="12">
        <v>0.04</v>
      </c>
      <c r="J61" s="12">
        <v>11.65</v>
      </c>
      <c r="K61" s="12">
        <v>1.2</v>
      </c>
    </row>
    <row r="62" spans="1:11" ht="12.75">
      <c r="A62" s="15">
        <v>108</v>
      </c>
      <c r="B62" s="65" t="s">
        <v>13</v>
      </c>
      <c r="C62" s="15">
        <v>40</v>
      </c>
      <c r="D62" s="12">
        <v>3</v>
      </c>
      <c r="E62" s="12">
        <v>0.32</v>
      </c>
      <c r="F62" s="12">
        <v>20.04</v>
      </c>
      <c r="G62" s="12">
        <v>94</v>
      </c>
      <c r="H62" s="12">
        <v>0.04</v>
      </c>
      <c r="I62" s="12">
        <v>0</v>
      </c>
      <c r="J62" s="12">
        <v>8</v>
      </c>
      <c r="K62" s="12">
        <v>0.44</v>
      </c>
    </row>
    <row r="63" spans="1:11" ht="12.75">
      <c r="A63" s="15">
        <v>109</v>
      </c>
      <c r="B63" s="65" t="s">
        <v>16</v>
      </c>
      <c r="C63" s="6">
        <v>30</v>
      </c>
      <c r="D63" s="12">
        <v>1.98</v>
      </c>
      <c r="E63" s="12">
        <v>0.36</v>
      </c>
      <c r="F63" s="12">
        <v>10.02</v>
      </c>
      <c r="G63" s="12">
        <v>52.2</v>
      </c>
      <c r="H63" s="12">
        <v>0.54</v>
      </c>
      <c r="I63" s="12">
        <v>0</v>
      </c>
      <c r="J63" s="12">
        <v>10.56</v>
      </c>
      <c r="K63" s="12">
        <v>1.176</v>
      </c>
    </row>
    <row r="64" spans="1:11" ht="12.75">
      <c r="A64" s="61">
        <v>282</v>
      </c>
      <c r="B64" s="70" t="s">
        <v>120</v>
      </c>
      <c r="C64" s="61">
        <v>200</v>
      </c>
      <c r="D64" s="25">
        <v>0.5</v>
      </c>
      <c r="E64" s="25">
        <v>0.2</v>
      </c>
      <c r="F64" s="25">
        <v>23.1</v>
      </c>
      <c r="G64" s="25">
        <v>96</v>
      </c>
      <c r="H64" s="25">
        <v>0.02</v>
      </c>
      <c r="I64" s="25">
        <v>4.3</v>
      </c>
      <c r="J64" s="25">
        <v>22</v>
      </c>
      <c r="K64" s="25">
        <v>1.1</v>
      </c>
    </row>
    <row r="65" spans="1:11" ht="12.75">
      <c r="A65" s="2"/>
      <c r="B65" s="65" t="s">
        <v>17</v>
      </c>
      <c r="C65" s="2"/>
      <c r="D65" s="19">
        <f aca="true" t="shared" si="8" ref="D65:K65">SUM(D58:D64)</f>
        <v>26.79</v>
      </c>
      <c r="E65" s="19">
        <f t="shared" si="8"/>
        <v>15.42</v>
      </c>
      <c r="F65" s="19">
        <f t="shared" si="8"/>
        <v>136.84</v>
      </c>
      <c r="G65" s="51">
        <f t="shared" si="8"/>
        <v>825.26</v>
      </c>
      <c r="H65" s="19">
        <f t="shared" si="8"/>
        <v>0.89</v>
      </c>
      <c r="I65" s="19">
        <f t="shared" si="8"/>
        <v>25.34</v>
      </c>
      <c r="J65" s="19">
        <f t="shared" si="8"/>
        <v>153.84</v>
      </c>
      <c r="K65" s="19">
        <f t="shared" si="8"/>
        <v>12.115999999999998</v>
      </c>
    </row>
    <row r="66" spans="1:11" ht="12.75">
      <c r="A66" s="6"/>
      <c r="B66" s="71" t="s">
        <v>66</v>
      </c>
      <c r="C66" s="6"/>
      <c r="D66" s="53"/>
      <c r="E66" s="53"/>
      <c r="F66" s="53"/>
      <c r="G66" s="54"/>
      <c r="H66" s="53"/>
      <c r="I66" s="53"/>
      <c r="J66" s="53"/>
      <c r="K66" s="53"/>
    </row>
    <row r="67" spans="1:11" ht="12.75">
      <c r="A67" s="6">
        <v>516</v>
      </c>
      <c r="B67" s="65" t="s">
        <v>65</v>
      </c>
      <c r="C67" s="6">
        <v>100</v>
      </c>
      <c r="D67" s="55">
        <v>5.8</v>
      </c>
      <c r="E67" s="55">
        <v>5</v>
      </c>
      <c r="F67" s="55">
        <v>8</v>
      </c>
      <c r="G67" s="56">
        <v>100</v>
      </c>
      <c r="H67" s="55">
        <v>0.08</v>
      </c>
      <c r="I67" s="55">
        <v>1.4</v>
      </c>
      <c r="J67" s="55">
        <v>240</v>
      </c>
      <c r="K67" s="55">
        <v>0.2</v>
      </c>
    </row>
    <row r="68" spans="1:11" ht="12.75">
      <c r="A68" s="6">
        <v>319</v>
      </c>
      <c r="B68" s="65" t="s">
        <v>126</v>
      </c>
      <c r="C68" s="6">
        <v>50</v>
      </c>
      <c r="D68" s="55">
        <v>4.71</v>
      </c>
      <c r="E68" s="55">
        <v>3.67</v>
      </c>
      <c r="F68" s="55">
        <v>35.3</v>
      </c>
      <c r="G68" s="55">
        <v>193</v>
      </c>
      <c r="H68" s="55">
        <v>0.08</v>
      </c>
      <c r="I68" s="55">
        <v>0</v>
      </c>
      <c r="J68" s="55">
        <v>15.6</v>
      </c>
      <c r="K68" s="55">
        <v>0.84</v>
      </c>
    </row>
    <row r="69" spans="1:11" ht="12.75">
      <c r="A69" s="2"/>
      <c r="B69" s="65" t="s">
        <v>69</v>
      </c>
      <c r="C69" s="2"/>
      <c r="D69" s="19">
        <f>SUM(D67:D68)</f>
        <v>10.51</v>
      </c>
      <c r="E69" s="19">
        <f aca="true" t="shared" si="9" ref="E69:K69">SUM(E67:E68)</f>
        <v>8.67</v>
      </c>
      <c r="F69" s="19">
        <f t="shared" si="9"/>
        <v>43.3</v>
      </c>
      <c r="G69" s="19">
        <f t="shared" si="9"/>
        <v>293</v>
      </c>
      <c r="H69" s="19">
        <f t="shared" si="9"/>
        <v>0.16</v>
      </c>
      <c r="I69" s="19">
        <f t="shared" si="9"/>
        <v>1.4</v>
      </c>
      <c r="J69" s="19">
        <f t="shared" si="9"/>
        <v>255.6</v>
      </c>
      <c r="K69" s="19">
        <f t="shared" si="9"/>
        <v>1.04</v>
      </c>
    </row>
    <row r="70" spans="1:11" ht="12.75">
      <c r="A70" s="2"/>
      <c r="B70" s="65" t="s">
        <v>18</v>
      </c>
      <c r="C70" s="2"/>
      <c r="D70" s="20">
        <f aca="true" t="shared" si="10" ref="D70:K70">SUM(D69+D65+D56)</f>
        <v>56.37</v>
      </c>
      <c r="E70" s="20">
        <f t="shared" si="10"/>
        <v>46.41</v>
      </c>
      <c r="F70" s="20">
        <f t="shared" si="10"/>
        <v>295.77</v>
      </c>
      <c r="G70" s="20">
        <f t="shared" si="10"/>
        <v>1857.51</v>
      </c>
      <c r="H70" s="20">
        <f t="shared" si="10"/>
        <v>1.33</v>
      </c>
      <c r="I70" s="20">
        <f t="shared" si="10"/>
        <v>29.869999999999997</v>
      </c>
      <c r="J70" s="20">
        <f t="shared" si="10"/>
        <v>729.04</v>
      </c>
      <c r="K70" s="20">
        <f t="shared" si="10"/>
        <v>17.875999999999998</v>
      </c>
    </row>
    <row r="71" spans="1:11" ht="12.75">
      <c r="A71" s="6"/>
      <c r="B71" s="63" t="s">
        <v>23</v>
      </c>
      <c r="C71" s="7"/>
      <c r="D71" s="8"/>
      <c r="E71" s="8"/>
      <c r="F71" s="8"/>
      <c r="G71" s="8"/>
      <c r="H71" s="8"/>
      <c r="I71" s="8"/>
      <c r="J71" s="8"/>
      <c r="K71" s="8"/>
    </row>
    <row r="72" spans="2:6" ht="12.75">
      <c r="B72" s="72" t="s">
        <v>12</v>
      </c>
      <c r="C72" s="22"/>
      <c r="D72" s="12"/>
      <c r="E72" s="12"/>
      <c r="F72" s="12"/>
    </row>
    <row r="73" spans="1:11" ht="12.75">
      <c r="A73" s="15">
        <v>114</v>
      </c>
      <c r="B73" s="65" t="s">
        <v>73</v>
      </c>
      <c r="C73" s="15">
        <v>200</v>
      </c>
      <c r="D73" s="12">
        <v>5.54</v>
      </c>
      <c r="E73" s="12">
        <v>6.88</v>
      </c>
      <c r="F73" s="12">
        <v>32.6</v>
      </c>
      <c r="G73" s="12">
        <v>214.6</v>
      </c>
      <c r="H73" s="12">
        <v>0.06</v>
      </c>
      <c r="I73" s="12">
        <v>1.54</v>
      </c>
      <c r="J73" s="12">
        <v>147.4</v>
      </c>
      <c r="K73" s="12">
        <v>0.17</v>
      </c>
    </row>
    <row r="74" spans="1:11" ht="12.75">
      <c r="A74" s="15">
        <v>380</v>
      </c>
      <c r="B74" s="65" t="s">
        <v>84</v>
      </c>
      <c r="C74" s="15">
        <v>30</v>
      </c>
      <c r="D74" s="12">
        <v>1.2</v>
      </c>
      <c r="E74" s="12">
        <v>12.5</v>
      </c>
      <c r="F74" s="12">
        <v>7.5</v>
      </c>
      <c r="G74" s="12">
        <v>147</v>
      </c>
      <c r="H74" s="12">
        <v>0.02</v>
      </c>
      <c r="I74" s="12">
        <v>0.09</v>
      </c>
      <c r="J74" s="12">
        <v>5</v>
      </c>
      <c r="K74" s="12">
        <v>0.2</v>
      </c>
    </row>
    <row r="75" spans="1:11" ht="12.75">
      <c r="A75" s="13">
        <v>287</v>
      </c>
      <c r="B75" s="65" t="s">
        <v>60</v>
      </c>
      <c r="C75" s="15">
        <v>200</v>
      </c>
      <c r="D75" s="12">
        <v>3.2</v>
      </c>
      <c r="E75" s="12">
        <v>2.7</v>
      </c>
      <c r="F75" s="12">
        <v>15.9</v>
      </c>
      <c r="G75" s="12">
        <v>79</v>
      </c>
      <c r="H75" s="12">
        <v>0.04</v>
      </c>
      <c r="I75" s="12">
        <v>1.3</v>
      </c>
      <c r="J75" s="12">
        <v>126</v>
      </c>
      <c r="K75" s="12">
        <v>0.1</v>
      </c>
    </row>
    <row r="76" spans="1:11" ht="12.75">
      <c r="A76" s="13">
        <v>108</v>
      </c>
      <c r="B76" s="62" t="s">
        <v>13</v>
      </c>
      <c r="C76" s="16">
        <v>20</v>
      </c>
      <c r="D76" s="12">
        <v>1.52</v>
      </c>
      <c r="E76" s="12">
        <v>0.16</v>
      </c>
      <c r="F76" s="12">
        <v>9.84</v>
      </c>
      <c r="G76" s="12">
        <v>47</v>
      </c>
      <c r="H76" s="12">
        <v>0.02</v>
      </c>
      <c r="I76" s="12">
        <v>0</v>
      </c>
      <c r="J76" s="12">
        <v>4</v>
      </c>
      <c r="K76" s="12">
        <v>0.32</v>
      </c>
    </row>
    <row r="77" spans="1:11" ht="12.75">
      <c r="A77" s="2"/>
      <c r="B77" s="65" t="s">
        <v>14</v>
      </c>
      <c r="C77" s="2"/>
      <c r="D77" s="19">
        <f aca="true" t="shared" si="11" ref="D77:K77">SUM(D73:D76)</f>
        <v>11.46</v>
      </c>
      <c r="E77" s="19">
        <f t="shared" si="11"/>
        <v>22.24</v>
      </c>
      <c r="F77" s="19">
        <f t="shared" si="11"/>
        <v>65.84</v>
      </c>
      <c r="G77" s="19">
        <f t="shared" si="11"/>
        <v>487.6</v>
      </c>
      <c r="H77" s="19">
        <f t="shared" si="11"/>
        <v>0.13999999999999999</v>
      </c>
      <c r="I77" s="19">
        <f t="shared" si="11"/>
        <v>2.93</v>
      </c>
      <c r="J77" s="19">
        <f t="shared" si="11"/>
        <v>282.4</v>
      </c>
      <c r="K77" s="19">
        <f t="shared" si="11"/>
        <v>0.79</v>
      </c>
    </row>
    <row r="78" spans="2:6" ht="12.75">
      <c r="B78" s="72" t="s">
        <v>15</v>
      </c>
      <c r="C78" s="22"/>
      <c r="D78" s="12"/>
      <c r="E78" s="12"/>
      <c r="F78" s="12"/>
    </row>
    <row r="79" spans="1:11" ht="12.75">
      <c r="A79" s="52">
        <v>229</v>
      </c>
      <c r="B79" s="65" t="s">
        <v>85</v>
      </c>
      <c r="C79" s="15">
        <v>50</v>
      </c>
      <c r="D79" s="25">
        <v>3.13</v>
      </c>
      <c r="E79" s="12">
        <v>3.29</v>
      </c>
      <c r="F79" s="12">
        <v>6.99</v>
      </c>
      <c r="G79" s="12">
        <v>77.88</v>
      </c>
      <c r="H79" s="12">
        <v>0.03</v>
      </c>
      <c r="I79" s="12">
        <v>0.85</v>
      </c>
      <c r="J79" s="24">
        <v>8.1</v>
      </c>
      <c r="K79" s="24">
        <v>0.26</v>
      </c>
    </row>
    <row r="80" spans="1:11" ht="12.75">
      <c r="A80" s="15">
        <v>67</v>
      </c>
      <c r="B80" s="65" t="s">
        <v>87</v>
      </c>
      <c r="C80" s="15">
        <v>200</v>
      </c>
      <c r="D80" s="12">
        <v>1.82</v>
      </c>
      <c r="E80" s="12">
        <v>4</v>
      </c>
      <c r="F80" s="12">
        <v>10.88</v>
      </c>
      <c r="G80" s="12">
        <v>98.88</v>
      </c>
      <c r="H80" s="12">
        <v>0.029</v>
      </c>
      <c r="I80" s="12">
        <v>8.24</v>
      </c>
      <c r="J80" s="12">
        <v>27.6</v>
      </c>
      <c r="K80" s="12">
        <v>0.96</v>
      </c>
    </row>
    <row r="81" spans="1:11" ht="12.75">
      <c r="A81" s="15">
        <v>209</v>
      </c>
      <c r="B81" s="65" t="s">
        <v>88</v>
      </c>
      <c r="C81" s="15">
        <v>75</v>
      </c>
      <c r="D81" s="12">
        <v>13.98</v>
      </c>
      <c r="E81" s="12">
        <v>10.38</v>
      </c>
      <c r="F81" s="12">
        <v>14.13</v>
      </c>
      <c r="G81" s="12">
        <v>205.86</v>
      </c>
      <c r="H81" s="12">
        <v>0.09</v>
      </c>
      <c r="I81" s="12">
        <v>0.12</v>
      </c>
      <c r="J81" s="12">
        <v>39.36</v>
      </c>
      <c r="K81" s="12">
        <v>1.35</v>
      </c>
    </row>
    <row r="82" spans="1:11" ht="12.75">
      <c r="A82" s="15">
        <v>235</v>
      </c>
      <c r="B82" s="65" t="s">
        <v>24</v>
      </c>
      <c r="C82" s="15">
        <v>150</v>
      </c>
      <c r="D82" s="24">
        <v>11</v>
      </c>
      <c r="E82" s="24">
        <v>10.8</v>
      </c>
      <c r="F82" s="24">
        <v>11.7</v>
      </c>
      <c r="G82" s="12">
        <v>94.5</v>
      </c>
      <c r="H82" s="12">
        <v>0.06</v>
      </c>
      <c r="I82" s="12">
        <v>25.5</v>
      </c>
      <c r="J82" s="12">
        <v>91.5</v>
      </c>
      <c r="K82" s="12">
        <v>1.5</v>
      </c>
    </row>
    <row r="83" spans="1:11" ht="12.75">
      <c r="A83" s="15">
        <v>108</v>
      </c>
      <c r="B83" s="65" t="s">
        <v>13</v>
      </c>
      <c r="C83" s="15">
        <v>40</v>
      </c>
      <c r="D83" s="12">
        <v>3.8</v>
      </c>
      <c r="E83" s="12">
        <v>0.4</v>
      </c>
      <c r="F83" s="12">
        <v>24.6</v>
      </c>
      <c r="G83" s="12">
        <v>117.5</v>
      </c>
      <c r="H83" s="12">
        <v>0.06</v>
      </c>
      <c r="I83" s="12">
        <v>0</v>
      </c>
      <c r="J83" s="12">
        <v>10</v>
      </c>
      <c r="K83" s="12">
        <v>0.55</v>
      </c>
    </row>
    <row r="84" spans="1:11" ht="12.75">
      <c r="A84" s="15">
        <v>109</v>
      </c>
      <c r="B84" s="65" t="s">
        <v>16</v>
      </c>
      <c r="C84" s="6">
        <v>30</v>
      </c>
      <c r="D84" s="12">
        <v>4.62</v>
      </c>
      <c r="E84" s="12">
        <v>0.84</v>
      </c>
      <c r="F84" s="12">
        <v>23.38</v>
      </c>
      <c r="G84" s="12">
        <v>121.8</v>
      </c>
      <c r="H84" s="12">
        <v>0.126</v>
      </c>
      <c r="I84" s="12">
        <v>0</v>
      </c>
      <c r="J84" s="12">
        <v>24.5</v>
      </c>
      <c r="K84" s="12">
        <v>2.73</v>
      </c>
    </row>
    <row r="85" spans="1:11" ht="12.75">
      <c r="A85" s="13">
        <v>287</v>
      </c>
      <c r="B85" s="65" t="s">
        <v>92</v>
      </c>
      <c r="C85" s="15">
        <v>200</v>
      </c>
      <c r="D85" s="12">
        <v>0.5</v>
      </c>
      <c r="E85" s="12">
        <v>0</v>
      </c>
      <c r="F85" s="12">
        <v>27</v>
      </c>
      <c r="G85" s="12">
        <v>110</v>
      </c>
      <c r="H85" s="12">
        <v>0.01</v>
      </c>
      <c r="I85" s="12">
        <v>0.5</v>
      </c>
      <c r="J85" s="12">
        <v>28</v>
      </c>
      <c r="K85" s="12">
        <v>1.5</v>
      </c>
    </row>
    <row r="86" spans="1:11" ht="12.75">
      <c r="A86" s="13"/>
      <c r="B86" s="65" t="s">
        <v>131</v>
      </c>
      <c r="C86" s="15">
        <v>70</v>
      </c>
      <c r="D86" s="12">
        <v>3.5</v>
      </c>
      <c r="E86" s="12">
        <v>1.4</v>
      </c>
      <c r="F86" s="12">
        <v>34.8</v>
      </c>
      <c r="G86" s="12">
        <v>166</v>
      </c>
      <c r="H86" s="12">
        <v>0.04</v>
      </c>
      <c r="J86" s="12">
        <v>10.5</v>
      </c>
      <c r="K86" s="12">
        <v>0.67</v>
      </c>
    </row>
    <row r="87" spans="1:11" ht="12.75">
      <c r="A87" s="2"/>
      <c r="B87" s="65" t="s">
        <v>17</v>
      </c>
      <c r="C87" s="2"/>
      <c r="D87" s="19">
        <f>SUM(D79:D86)</f>
        <v>42.349999999999994</v>
      </c>
      <c r="E87" s="19">
        <f>SUM(E79:E86)</f>
        <v>31.11</v>
      </c>
      <c r="F87" s="19">
        <f>SUM(F79:F86)</f>
        <v>153.48000000000002</v>
      </c>
      <c r="G87" s="19">
        <f>SUM(G79:G86)</f>
        <v>992.42</v>
      </c>
      <c r="H87" s="19">
        <f>SUM(H79:H86)</f>
        <v>0.445</v>
      </c>
      <c r="I87" s="19">
        <f>SUM(I79:I85)</f>
        <v>35.21</v>
      </c>
      <c r="J87" s="19">
        <f>SUM(J79:J86)</f>
        <v>239.56</v>
      </c>
      <c r="K87" s="19">
        <f>SUM(K79:K86)</f>
        <v>9.52</v>
      </c>
    </row>
    <row r="88" spans="1:11" ht="12.75">
      <c r="A88" s="2"/>
      <c r="B88" s="71" t="s">
        <v>66</v>
      </c>
      <c r="C88" s="2"/>
      <c r="D88" s="19"/>
      <c r="E88" s="19"/>
      <c r="F88" s="19"/>
      <c r="G88" s="19"/>
      <c r="H88" s="19"/>
      <c r="I88" s="19"/>
      <c r="J88" s="19"/>
      <c r="K88" s="19"/>
    </row>
    <row r="89" spans="1:11" ht="12.75">
      <c r="A89" s="13">
        <v>293</v>
      </c>
      <c r="B89" s="65" t="s">
        <v>20</v>
      </c>
      <c r="C89" s="15">
        <v>200</v>
      </c>
      <c r="D89" s="12">
        <v>2</v>
      </c>
      <c r="E89" s="12">
        <v>0.2</v>
      </c>
      <c r="F89" s="12">
        <v>5.8</v>
      </c>
      <c r="G89" s="12">
        <v>36</v>
      </c>
      <c r="H89" s="12">
        <v>0.04</v>
      </c>
      <c r="I89" s="12">
        <v>8</v>
      </c>
      <c r="J89" s="12">
        <v>40</v>
      </c>
      <c r="K89" s="12">
        <v>0.4</v>
      </c>
    </row>
    <row r="90" spans="1:11" ht="12.75">
      <c r="A90" s="2"/>
      <c r="B90" s="65" t="s">
        <v>74</v>
      </c>
      <c r="C90" s="2">
        <v>50</v>
      </c>
      <c r="D90" s="57">
        <v>4.72</v>
      </c>
      <c r="E90" s="57">
        <v>3.76</v>
      </c>
      <c r="F90" s="57">
        <v>60</v>
      </c>
      <c r="G90" s="57">
        <v>293</v>
      </c>
      <c r="H90" s="57">
        <v>0.07</v>
      </c>
      <c r="I90" s="57">
        <v>0</v>
      </c>
      <c r="J90" s="57">
        <v>8.8</v>
      </c>
      <c r="K90" s="57">
        <v>0.69</v>
      </c>
    </row>
    <row r="91" spans="1:11" ht="12.75">
      <c r="A91" s="2"/>
      <c r="B91" s="65" t="s">
        <v>69</v>
      </c>
      <c r="C91" s="2"/>
      <c r="D91" s="19">
        <f>SUM(D89:D90)</f>
        <v>6.72</v>
      </c>
      <c r="E91" s="19">
        <f aca="true" t="shared" si="12" ref="E91:K91">SUM(E89:E90)</f>
        <v>3.96</v>
      </c>
      <c r="F91" s="19">
        <f t="shared" si="12"/>
        <v>65.8</v>
      </c>
      <c r="G91" s="19">
        <f t="shared" si="12"/>
        <v>329</v>
      </c>
      <c r="H91" s="19">
        <f t="shared" si="12"/>
        <v>0.11000000000000001</v>
      </c>
      <c r="I91" s="19">
        <f t="shared" si="12"/>
        <v>8</v>
      </c>
      <c r="J91" s="19">
        <f t="shared" si="12"/>
        <v>48.8</v>
      </c>
      <c r="K91" s="19">
        <f t="shared" si="12"/>
        <v>1.0899999999999999</v>
      </c>
    </row>
    <row r="92" spans="1:11" ht="12.75">
      <c r="A92" s="2"/>
      <c r="B92" s="65" t="s">
        <v>18</v>
      </c>
      <c r="C92" s="2"/>
      <c r="D92" s="20">
        <f aca="true" t="shared" si="13" ref="D92:K92">SUM(D91+D87+D77)</f>
        <v>60.529999999999994</v>
      </c>
      <c r="E92" s="20">
        <f t="shared" si="13"/>
        <v>57.31</v>
      </c>
      <c r="F92" s="20">
        <f t="shared" si="13"/>
        <v>285.12</v>
      </c>
      <c r="G92" s="20">
        <f t="shared" si="13"/>
        <v>1809.02</v>
      </c>
      <c r="H92" s="20">
        <f t="shared" si="13"/>
        <v>0.6950000000000001</v>
      </c>
      <c r="I92" s="20">
        <f t="shared" si="13"/>
        <v>46.14</v>
      </c>
      <c r="J92" s="20">
        <f t="shared" si="13"/>
        <v>570.76</v>
      </c>
      <c r="K92" s="20">
        <f t="shared" si="13"/>
        <v>11.399999999999999</v>
      </c>
    </row>
    <row r="93" spans="1:11" ht="12.75">
      <c r="A93" s="6"/>
      <c r="B93" s="63" t="s">
        <v>25</v>
      </c>
      <c r="C93" s="7"/>
      <c r="D93" s="8"/>
      <c r="E93" s="8"/>
      <c r="F93" s="8"/>
      <c r="G93" s="8"/>
      <c r="H93" s="8"/>
      <c r="I93" s="8"/>
      <c r="J93" s="8"/>
      <c r="K93" s="8"/>
    </row>
    <row r="94" spans="2:6" ht="12.75">
      <c r="B94" s="64" t="s">
        <v>12</v>
      </c>
      <c r="C94" s="22"/>
      <c r="D94" s="12"/>
      <c r="E94" s="12"/>
      <c r="F94" s="12"/>
    </row>
    <row r="95" spans="1:11" ht="12.75">
      <c r="A95" s="15">
        <v>115</v>
      </c>
      <c r="B95" s="65" t="s">
        <v>40</v>
      </c>
      <c r="C95" s="15">
        <v>200</v>
      </c>
      <c r="D95" s="12">
        <v>8</v>
      </c>
      <c r="E95" s="12">
        <v>14.25</v>
      </c>
      <c r="F95" s="12">
        <v>44.7</v>
      </c>
      <c r="G95" s="12">
        <v>339</v>
      </c>
      <c r="H95" s="12">
        <v>0.15</v>
      </c>
      <c r="I95" s="12">
        <v>1.78</v>
      </c>
      <c r="J95" s="12">
        <v>208.75</v>
      </c>
      <c r="K95" s="12">
        <v>1.15</v>
      </c>
    </row>
    <row r="96" spans="1:11" ht="12.75">
      <c r="A96" s="30">
        <v>300</v>
      </c>
      <c r="B96" s="74" t="s">
        <v>44</v>
      </c>
      <c r="C96" s="27">
        <v>200</v>
      </c>
      <c r="D96" s="31">
        <v>0.1</v>
      </c>
      <c r="E96" s="31">
        <v>0</v>
      </c>
      <c r="F96" s="31">
        <v>15</v>
      </c>
      <c r="G96" s="31">
        <v>60</v>
      </c>
      <c r="H96" s="31">
        <v>0</v>
      </c>
      <c r="I96" s="31">
        <v>0</v>
      </c>
      <c r="J96" s="31">
        <v>11</v>
      </c>
      <c r="K96" s="31">
        <v>0.3</v>
      </c>
    </row>
    <row r="97" spans="1:11" ht="12.75">
      <c r="A97" s="13">
        <v>108</v>
      </c>
      <c r="B97" s="62" t="s">
        <v>13</v>
      </c>
      <c r="C97" s="16">
        <v>20</v>
      </c>
      <c r="D97" s="12">
        <v>1.52</v>
      </c>
      <c r="E97" s="12">
        <v>0.16</v>
      </c>
      <c r="F97" s="12">
        <v>9.84</v>
      </c>
      <c r="G97" s="12">
        <v>47</v>
      </c>
      <c r="H97" s="12">
        <v>0.02</v>
      </c>
      <c r="I97" s="12">
        <v>0</v>
      </c>
      <c r="J97" s="12">
        <v>4</v>
      </c>
      <c r="K97" s="12">
        <v>0.32</v>
      </c>
    </row>
    <row r="98" spans="1:11" ht="12.75">
      <c r="A98" s="90">
        <v>377</v>
      </c>
      <c r="B98" s="93" t="s">
        <v>89</v>
      </c>
      <c r="C98" s="96">
        <v>50</v>
      </c>
      <c r="D98" s="83">
        <v>1.2</v>
      </c>
      <c r="E98" s="83">
        <v>12.5</v>
      </c>
      <c r="F98" s="83">
        <v>7.5</v>
      </c>
      <c r="G98" s="83">
        <v>147</v>
      </c>
      <c r="H98" s="83">
        <v>0.02</v>
      </c>
      <c r="I98" s="83">
        <v>0</v>
      </c>
      <c r="J98" s="83">
        <v>5</v>
      </c>
      <c r="K98" s="83">
        <v>0.2</v>
      </c>
    </row>
    <row r="99" spans="1:11" ht="12.75">
      <c r="A99" s="92"/>
      <c r="B99" s="95"/>
      <c r="C99" s="98"/>
      <c r="D99" s="85"/>
      <c r="E99" s="85"/>
      <c r="F99" s="85"/>
      <c r="G99" s="85"/>
      <c r="H99" s="85"/>
      <c r="I99" s="85"/>
      <c r="J99" s="85"/>
      <c r="K99" s="85"/>
    </row>
    <row r="100" spans="1:11" ht="12.75">
      <c r="A100" s="2"/>
      <c r="B100" s="65" t="s">
        <v>14</v>
      </c>
      <c r="C100" s="2"/>
      <c r="D100" s="19">
        <f aca="true" t="shared" si="14" ref="D100:K100">SUM(D95:D99)</f>
        <v>10.819999999999999</v>
      </c>
      <c r="E100" s="19">
        <f t="shared" si="14"/>
        <v>26.91</v>
      </c>
      <c r="F100" s="19">
        <f t="shared" si="14"/>
        <v>77.04</v>
      </c>
      <c r="G100" s="19">
        <f t="shared" si="14"/>
        <v>593</v>
      </c>
      <c r="H100" s="19">
        <f t="shared" si="14"/>
        <v>0.18999999999999997</v>
      </c>
      <c r="I100" s="19">
        <f t="shared" si="14"/>
        <v>1.78</v>
      </c>
      <c r="J100" s="19">
        <f t="shared" si="14"/>
        <v>228.75</v>
      </c>
      <c r="K100" s="19">
        <f t="shared" si="14"/>
        <v>1.97</v>
      </c>
    </row>
    <row r="101" spans="2:6" ht="12.75">
      <c r="B101" s="64" t="s">
        <v>15</v>
      </c>
      <c r="C101" s="22"/>
      <c r="D101" s="12"/>
      <c r="E101" s="12"/>
      <c r="F101" s="12"/>
    </row>
    <row r="102" spans="2:11" ht="12.75">
      <c r="B102" s="65" t="s">
        <v>79</v>
      </c>
      <c r="C102" s="15">
        <v>50</v>
      </c>
      <c r="D102" s="12">
        <v>1.14</v>
      </c>
      <c r="E102" s="12">
        <v>5.34</v>
      </c>
      <c r="F102" s="12">
        <v>4.62</v>
      </c>
      <c r="G102" s="12">
        <v>71.4</v>
      </c>
      <c r="H102" s="12">
        <v>0.012</v>
      </c>
      <c r="I102" s="12">
        <v>4.2</v>
      </c>
      <c r="J102" s="12">
        <v>24.6</v>
      </c>
      <c r="K102" s="12">
        <v>0.42</v>
      </c>
    </row>
    <row r="103" spans="1:11" ht="12.75">
      <c r="A103" s="15">
        <v>72</v>
      </c>
      <c r="B103" s="65" t="s">
        <v>116</v>
      </c>
      <c r="C103" s="15">
        <v>200</v>
      </c>
      <c r="D103" s="12">
        <v>9.85</v>
      </c>
      <c r="E103" s="12">
        <v>4.83</v>
      </c>
      <c r="F103" s="12">
        <v>15.15</v>
      </c>
      <c r="G103" s="12">
        <v>143.5</v>
      </c>
      <c r="H103" s="12">
        <v>0.19</v>
      </c>
      <c r="I103" s="12">
        <v>12.13</v>
      </c>
      <c r="J103" s="12">
        <v>43.25</v>
      </c>
      <c r="K103" s="12">
        <v>1.58</v>
      </c>
    </row>
    <row r="104" spans="1:11" ht="12.75">
      <c r="A104" s="15">
        <v>180</v>
      </c>
      <c r="B104" s="65" t="s">
        <v>50</v>
      </c>
      <c r="C104" s="15">
        <v>100</v>
      </c>
      <c r="D104" s="24">
        <v>16.32</v>
      </c>
      <c r="E104" s="24">
        <v>1.68</v>
      </c>
      <c r="F104" s="24">
        <v>6.6</v>
      </c>
      <c r="G104" s="12">
        <v>106.8</v>
      </c>
      <c r="H104" s="12">
        <v>0.072</v>
      </c>
      <c r="I104" s="12">
        <v>0.48</v>
      </c>
      <c r="J104" s="12">
        <v>58.8</v>
      </c>
      <c r="K104" s="12">
        <v>0.6</v>
      </c>
    </row>
    <row r="105" spans="1:11" ht="12.75">
      <c r="A105" s="15">
        <v>219</v>
      </c>
      <c r="B105" s="65" t="s">
        <v>90</v>
      </c>
      <c r="C105" s="15">
        <v>150</v>
      </c>
      <c r="D105" s="12">
        <v>4.92</v>
      </c>
      <c r="E105" s="12">
        <v>8.11</v>
      </c>
      <c r="F105" s="12">
        <v>45.08</v>
      </c>
      <c r="G105" s="12">
        <v>272.8</v>
      </c>
      <c r="H105" s="12">
        <v>0.04</v>
      </c>
      <c r="I105" s="12">
        <v>0</v>
      </c>
      <c r="J105" s="12">
        <v>6.8</v>
      </c>
      <c r="K105" s="12">
        <v>0.71</v>
      </c>
    </row>
    <row r="106" spans="1:11" ht="12.75">
      <c r="A106" s="15">
        <v>108</v>
      </c>
      <c r="B106" s="65" t="s">
        <v>13</v>
      </c>
      <c r="C106" s="15">
        <v>30</v>
      </c>
      <c r="D106" s="12">
        <v>5.34</v>
      </c>
      <c r="E106" s="12">
        <v>0.56</v>
      </c>
      <c r="F106" s="12">
        <v>34.44</v>
      </c>
      <c r="G106" s="12">
        <v>164.5</v>
      </c>
      <c r="H106" s="12">
        <v>0.08</v>
      </c>
      <c r="I106" s="12">
        <v>0</v>
      </c>
      <c r="J106" s="12">
        <v>14</v>
      </c>
      <c r="K106" s="12">
        <v>0.77</v>
      </c>
    </row>
    <row r="107" spans="1:11" ht="12.75">
      <c r="A107" s="15">
        <v>109</v>
      </c>
      <c r="B107" s="65" t="s">
        <v>16</v>
      </c>
      <c r="C107" s="6">
        <v>30</v>
      </c>
      <c r="D107" s="12">
        <v>4.62</v>
      </c>
      <c r="E107" s="12">
        <v>0.84</v>
      </c>
      <c r="F107" s="12">
        <v>23.38</v>
      </c>
      <c r="G107" s="12">
        <v>121.8</v>
      </c>
      <c r="H107" s="12">
        <v>0.126</v>
      </c>
      <c r="I107" s="12">
        <v>0</v>
      </c>
      <c r="J107" s="12">
        <v>24.5</v>
      </c>
      <c r="K107" s="12">
        <v>2.73</v>
      </c>
    </row>
    <row r="108" spans="1:11" ht="12.75">
      <c r="A108" s="90">
        <v>274</v>
      </c>
      <c r="B108" s="102" t="s">
        <v>64</v>
      </c>
      <c r="C108" s="99">
        <v>200</v>
      </c>
      <c r="D108" s="83">
        <v>1.4</v>
      </c>
      <c r="E108" s="83">
        <v>0</v>
      </c>
      <c r="F108" s="83">
        <v>29</v>
      </c>
      <c r="G108" s="83">
        <v>122</v>
      </c>
      <c r="H108" s="83">
        <v>0</v>
      </c>
      <c r="I108" s="83">
        <v>0</v>
      </c>
      <c r="J108" s="83">
        <v>1</v>
      </c>
      <c r="K108" s="83">
        <v>0.1</v>
      </c>
    </row>
    <row r="109" spans="1:11" ht="12.75">
      <c r="A109" s="91"/>
      <c r="B109" s="103"/>
      <c r="C109" s="100"/>
      <c r="D109" s="84"/>
      <c r="E109" s="84"/>
      <c r="F109" s="84"/>
      <c r="G109" s="84"/>
      <c r="H109" s="84"/>
      <c r="I109" s="84"/>
      <c r="J109" s="84"/>
      <c r="K109" s="84"/>
    </row>
    <row r="110" spans="1:11" ht="12.75">
      <c r="A110" s="92"/>
      <c r="B110" s="104"/>
      <c r="C110" s="101"/>
      <c r="D110" s="85"/>
      <c r="E110" s="85"/>
      <c r="F110" s="85"/>
      <c r="G110" s="85"/>
      <c r="H110" s="85"/>
      <c r="I110" s="85"/>
      <c r="J110" s="85"/>
      <c r="K110" s="85"/>
    </row>
    <row r="111" spans="1:11" ht="12.75">
      <c r="A111" s="2"/>
      <c r="B111" s="65" t="s">
        <v>17</v>
      </c>
      <c r="C111" s="2"/>
      <c r="D111" s="19">
        <f>SUM(D102:D110)</f>
        <v>43.59</v>
      </c>
      <c r="E111" s="19">
        <f aca="true" t="shared" si="15" ref="E111:K111">SUM(E102:E110)</f>
        <v>21.36</v>
      </c>
      <c r="F111" s="19">
        <f t="shared" si="15"/>
        <v>158.26999999999998</v>
      </c>
      <c r="G111" s="19">
        <f t="shared" si="15"/>
        <v>1002.8</v>
      </c>
      <c r="H111" s="19">
        <f t="shared" si="15"/>
        <v>0.52</v>
      </c>
      <c r="I111" s="19">
        <f t="shared" si="15"/>
        <v>16.810000000000002</v>
      </c>
      <c r="J111" s="19">
        <f t="shared" si="15"/>
        <v>172.95</v>
      </c>
      <c r="K111" s="19">
        <f t="shared" si="15"/>
        <v>6.91</v>
      </c>
    </row>
    <row r="112" spans="1:11" ht="12.75">
      <c r="A112" s="2"/>
      <c r="B112" s="71" t="s">
        <v>66</v>
      </c>
      <c r="C112" s="2"/>
      <c r="D112" s="19"/>
      <c r="E112" s="19"/>
      <c r="F112" s="19"/>
      <c r="G112" s="19"/>
      <c r="H112" s="19"/>
      <c r="I112" s="19"/>
      <c r="J112" s="19"/>
      <c r="K112" s="19"/>
    </row>
    <row r="113" spans="1:11" ht="12.75">
      <c r="A113" s="60"/>
      <c r="B113" s="65" t="s">
        <v>65</v>
      </c>
      <c r="C113" s="15">
        <v>100</v>
      </c>
      <c r="D113" s="12">
        <v>5.8</v>
      </c>
      <c r="E113" s="12">
        <v>5</v>
      </c>
      <c r="F113" s="12">
        <v>8</v>
      </c>
      <c r="G113" s="12">
        <v>100</v>
      </c>
      <c r="H113" s="12">
        <v>0.08</v>
      </c>
      <c r="I113" s="12">
        <v>1.4</v>
      </c>
      <c r="J113" s="12">
        <v>240</v>
      </c>
      <c r="K113" s="12">
        <v>0.2</v>
      </c>
    </row>
    <row r="114" spans="1:11" ht="12.75">
      <c r="A114" s="15">
        <v>314</v>
      </c>
      <c r="B114" s="65" t="s">
        <v>127</v>
      </c>
      <c r="C114" s="15">
        <v>50</v>
      </c>
      <c r="D114" s="12">
        <v>1.74</v>
      </c>
      <c r="E114" s="12">
        <v>2.39</v>
      </c>
      <c r="F114" s="12">
        <v>28.5</v>
      </c>
      <c r="G114" s="12">
        <v>158</v>
      </c>
      <c r="H114" s="12">
        <v>0.06</v>
      </c>
      <c r="I114" s="12">
        <v>0</v>
      </c>
      <c r="J114" s="12">
        <v>21.75</v>
      </c>
      <c r="K114" s="12">
        <v>1.58</v>
      </c>
    </row>
    <row r="115" spans="1:11" ht="12.75">
      <c r="A115" s="2"/>
      <c r="B115" s="65" t="s">
        <v>69</v>
      </c>
      <c r="C115" s="2"/>
      <c r="D115" s="19">
        <f>SUM(D113:D114)</f>
        <v>7.54</v>
      </c>
      <c r="E115" s="19">
        <f aca="true" t="shared" si="16" ref="E115:K115">SUM(E113:E114)</f>
        <v>7.390000000000001</v>
      </c>
      <c r="F115" s="19">
        <f t="shared" si="16"/>
        <v>36.5</v>
      </c>
      <c r="G115" s="19">
        <f t="shared" si="16"/>
        <v>258</v>
      </c>
      <c r="H115" s="19">
        <f t="shared" si="16"/>
        <v>0.14</v>
      </c>
      <c r="I115" s="19">
        <f t="shared" si="16"/>
        <v>1.4</v>
      </c>
      <c r="J115" s="19">
        <f t="shared" si="16"/>
        <v>261.75</v>
      </c>
      <c r="K115" s="19">
        <f t="shared" si="16"/>
        <v>1.78</v>
      </c>
    </row>
    <row r="116" spans="1:11" ht="12.75">
      <c r="A116" s="2"/>
      <c r="B116" s="65" t="s">
        <v>18</v>
      </c>
      <c r="C116" s="2"/>
      <c r="D116" s="20">
        <f aca="true" t="shared" si="17" ref="D116:K116">SUM(D115+D111+D100)</f>
        <v>61.95</v>
      </c>
      <c r="E116" s="20">
        <f t="shared" si="17"/>
        <v>55.66</v>
      </c>
      <c r="F116" s="20">
        <f t="shared" si="17"/>
        <v>271.81</v>
      </c>
      <c r="G116" s="20">
        <f t="shared" si="17"/>
        <v>1853.8</v>
      </c>
      <c r="H116" s="20">
        <f t="shared" si="17"/>
        <v>0.85</v>
      </c>
      <c r="I116" s="20">
        <f t="shared" si="17"/>
        <v>19.990000000000002</v>
      </c>
      <c r="J116" s="20">
        <f t="shared" si="17"/>
        <v>663.45</v>
      </c>
      <c r="K116" s="20">
        <f t="shared" si="17"/>
        <v>10.66</v>
      </c>
    </row>
    <row r="117" spans="1:11" ht="12.75">
      <c r="A117" s="6"/>
      <c r="B117" s="63" t="s">
        <v>26</v>
      </c>
      <c r="C117" s="7"/>
      <c r="D117" s="8"/>
      <c r="E117" s="8"/>
      <c r="F117" s="8"/>
      <c r="G117" s="8"/>
      <c r="H117" s="8"/>
      <c r="I117" s="8"/>
      <c r="J117" s="8"/>
      <c r="K117" s="8"/>
    </row>
    <row r="118" spans="2:6" ht="12.75">
      <c r="B118" s="64" t="s">
        <v>12</v>
      </c>
      <c r="C118" s="22"/>
      <c r="D118" s="12"/>
      <c r="E118" s="12"/>
      <c r="F118" s="12"/>
    </row>
    <row r="119" spans="1:11" ht="12.75">
      <c r="A119" s="15">
        <v>109</v>
      </c>
      <c r="B119" s="65" t="s">
        <v>71</v>
      </c>
      <c r="C119" s="15">
        <v>200</v>
      </c>
      <c r="D119" s="12">
        <v>7.16</v>
      </c>
      <c r="E119" s="12">
        <v>9.4</v>
      </c>
      <c r="F119" s="12">
        <v>28.8</v>
      </c>
      <c r="G119" s="12">
        <v>228.4</v>
      </c>
      <c r="H119" s="12">
        <v>0.17</v>
      </c>
      <c r="I119" s="12">
        <v>1.54</v>
      </c>
      <c r="J119" s="12">
        <v>156.8</v>
      </c>
      <c r="K119" s="12">
        <v>1.24</v>
      </c>
    </row>
    <row r="120" spans="1:11" ht="12.75">
      <c r="A120" s="15">
        <v>294</v>
      </c>
      <c r="B120" s="65" t="s">
        <v>42</v>
      </c>
      <c r="C120" s="15">
        <v>200</v>
      </c>
      <c r="D120" s="12">
        <v>0.1</v>
      </c>
      <c r="E120" s="12">
        <v>0</v>
      </c>
      <c r="F120" s="12">
        <v>15.2</v>
      </c>
      <c r="G120" s="12">
        <v>61</v>
      </c>
      <c r="H120" s="12">
        <v>0</v>
      </c>
      <c r="I120" s="12">
        <v>2.8</v>
      </c>
      <c r="J120" s="12">
        <v>14.2</v>
      </c>
      <c r="K120" s="12">
        <v>0.4</v>
      </c>
    </row>
    <row r="121" spans="1:11" ht="12.75">
      <c r="A121" s="15">
        <v>300</v>
      </c>
      <c r="B121" s="65" t="s">
        <v>53</v>
      </c>
      <c r="C121" s="15">
        <v>40</v>
      </c>
      <c r="D121" s="12">
        <v>5.1</v>
      </c>
      <c r="E121" s="12">
        <v>4.6</v>
      </c>
      <c r="F121" s="12">
        <v>0.3</v>
      </c>
      <c r="G121" s="12">
        <v>63</v>
      </c>
      <c r="H121" s="12">
        <v>0.03</v>
      </c>
      <c r="I121" s="12">
        <v>0</v>
      </c>
      <c r="J121" s="12">
        <v>22</v>
      </c>
      <c r="K121" s="12">
        <v>1</v>
      </c>
    </row>
    <row r="122" spans="1:11" ht="12.75">
      <c r="A122" s="13">
        <v>108</v>
      </c>
      <c r="B122" s="62" t="s">
        <v>13</v>
      </c>
      <c r="C122" s="16">
        <v>20</v>
      </c>
      <c r="D122" s="12">
        <v>1.52</v>
      </c>
      <c r="E122" s="12">
        <v>0.16</v>
      </c>
      <c r="F122" s="12">
        <v>9.84</v>
      </c>
      <c r="G122" s="12">
        <v>47</v>
      </c>
      <c r="H122" s="12">
        <v>0.02</v>
      </c>
      <c r="I122" s="12">
        <v>0</v>
      </c>
      <c r="J122" s="12">
        <v>4</v>
      </c>
      <c r="K122" s="12">
        <v>0.32</v>
      </c>
    </row>
    <row r="123" spans="1:11" ht="12.75">
      <c r="A123" s="13">
        <v>382</v>
      </c>
      <c r="B123" s="62" t="s">
        <v>91</v>
      </c>
      <c r="C123" s="16">
        <v>40</v>
      </c>
      <c r="D123" s="12">
        <v>1.6</v>
      </c>
      <c r="E123" s="12">
        <v>3.8</v>
      </c>
      <c r="F123" s="12">
        <v>23.4</v>
      </c>
      <c r="G123" s="12">
        <v>134</v>
      </c>
      <c r="H123" s="12">
        <v>0.02</v>
      </c>
      <c r="I123" s="12">
        <v>0.1</v>
      </c>
      <c r="J123" s="12">
        <v>8.1</v>
      </c>
      <c r="K123" s="12">
        <v>0.5</v>
      </c>
    </row>
    <row r="124" spans="1:11" ht="12.75">
      <c r="A124" s="2"/>
      <c r="B124" s="65" t="s">
        <v>14</v>
      </c>
      <c r="C124" s="2"/>
      <c r="D124" s="19">
        <f aca="true" t="shared" si="18" ref="D124:K124">SUM(D119:D123)</f>
        <v>15.479999999999999</v>
      </c>
      <c r="E124" s="19">
        <f t="shared" si="18"/>
        <v>17.96</v>
      </c>
      <c r="F124" s="19">
        <f t="shared" si="18"/>
        <v>77.53999999999999</v>
      </c>
      <c r="G124" s="19">
        <f t="shared" si="18"/>
        <v>533.4</v>
      </c>
      <c r="H124" s="19">
        <f t="shared" si="18"/>
        <v>0.24</v>
      </c>
      <c r="I124" s="19">
        <f t="shared" si="18"/>
        <v>4.4399999999999995</v>
      </c>
      <c r="J124" s="19">
        <f t="shared" si="18"/>
        <v>205.1</v>
      </c>
      <c r="K124" s="19">
        <f t="shared" si="18"/>
        <v>3.46</v>
      </c>
    </row>
    <row r="125" spans="2:6" ht="12.75">
      <c r="B125" s="64" t="s">
        <v>15</v>
      </c>
      <c r="C125" s="22"/>
      <c r="D125" s="12"/>
      <c r="E125" s="12"/>
      <c r="F125" s="12"/>
    </row>
    <row r="126" spans="1:11" ht="25.5">
      <c r="A126" s="15">
        <v>229</v>
      </c>
      <c r="B126" s="65" t="s">
        <v>58</v>
      </c>
      <c r="C126" s="15">
        <v>50</v>
      </c>
      <c r="D126" s="12">
        <v>3.13</v>
      </c>
      <c r="E126" s="12">
        <v>3.29</v>
      </c>
      <c r="F126" s="12">
        <v>6.99</v>
      </c>
      <c r="G126" s="12">
        <v>77.88</v>
      </c>
      <c r="H126" s="12">
        <v>0.03</v>
      </c>
      <c r="I126" s="12">
        <v>17.3</v>
      </c>
      <c r="J126" s="12">
        <v>42.93</v>
      </c>
      <c r="K126" s="12">
        <v>0.88</v>
      </c>
    </row>
    <row r="127" spans="1:11" ht="12.75">
      <c r="A127" s="15">
        <v>67</v>
      </c>
      <c r="B127" s="65" t="s">
        <v>37</v>
      </c>
      <c r="C127" s="15">
        <v>200</v>
      </c>
      <c r="D127" s="12">
        <v>1.83</v>
      </c>
      <c r="E127" s="12">
        <v>5</v>
      </c>
      <c r="F127" s="12">
        <v>10.65</v>
      </c>
      <c r="G127" s="12">
        <v>95</v>
      </c>
      <c r="H127" s="12">
        <v>0.05</v>
      </c>
      <c r="I127" s="12">
        <v>10.3</v>
      </c>
      <c r="J127" s="12">
        <v>34.5</v>
      </c>
      <c r="K127" s="12">
        <v>1.2</v>
      </c>
    </row>
    <row r="128" spans="1:11" ht="12.75">
      <c r="A128" s="15">
        <v>209</v>
      </c>
      <c r="B128" s="65" t="s">
        <v>94</v>
      </c>
      <c r="C128" s="15">
        <v>75</v>
      </c>
      <c r="D128" s="12">
        <v>20.6</v>
      </c>
      <c r="E128" s="12">
        <v>22</v>
      </c>
      <c r="F128" s="12">
        <v>4.2</v>
      </c>
      <c r="G128" s="12">
        <v>247.5</v>
      </c>
      <c r="H128" s="12">
        <v>0.07</v>
      </c>
      <c r="I128" s="12">
        <v>1.3</v>
      </c>
      <c r="J128" s="12">
        <v>17</v>
      </c>
      <c r="K128" s="12">
        <v>3.2</v>
      </c>
    </row>
    <row r="129" spans="1:11" ht="12.75">
      <c r="A129" s="15">
        <v>125</v>
      </c>
      <c r="B129" s="65" t="s">
        <v>95</v>
      </c>
      <c r="C129" s="15">
        <v>150</v>
      </c>
      <c r="D129" s="12">
        <v>11.4</v>
      </c>
      <c r="E129" s="12">
        <v>10.4</v>
      </c>
      <c r="F129" s="12">
        <v>49.44</v>
      </c>
      <c r="G129" s="12">
        <v>337.4</v>
      </c>
      <c r="H129" s="12">
        <v>0.27</v>
      </c>
      <c r="I129" s="12">
        <v>0</v>
      </c>
      <c r="J129" s="12">
        <v>19</v>
      </c>
      <c r="K129" s="12">
        <v>6.06</v>
      </c>
    </row>
    <row r="130" spans="1:11" ht="12.75">
      <c r="A130" s="13"/>
      <c r="B130" s="62" t="s">
        <v>13</v>
      </c>
      <c r="C130" s="16">
        <v>20</v>
      </c>
      <c r="D130" s="12">
        <v>1.52</v>
      </c>
      <c r="E130" s="12">
        <v>0.16</v>
      </c>
      <c r="F130" s="12">
        <v>9.84</v>
      </c>
      <c r="G130" s="12">
        <v>47</v>
      </c>
      <c r="H130" s="12">
        <v>0.02</v>
      </c>
      <c r="I130" s="12">
        <v>0</v>
      </c>
      <c r="J130" s="12">
        <v>4</v>
      </c>
      <c r="K130" s="12">
        <v>0.32</v>
      </c>
    </row>
    <row r="131" spans="2:11" ht="12.75">
      <c r="B131" s="65" t="s">
        <v>16</v>
      </c>
      <c r="C131" s="15">
        <v>30</v>
      </c>
      <c r="D131" s="12">
        <v>3.3</v>
      </c>
      <c r="E131" s="12">
        <v>0.6</v>
      </c>
      <c r="F131" s="12">
        <v>16.7</v>
      </c>
      <c r="G131" s="12">
        <v>87</v>
      </c>
      <c r="H131" s="12">
        <v>0.09</v>
      </c>
      <c r="I131" s="12">
        <v>0</v>
      </c>
      <c r="J131" s="12">
        <v>17.5</v>
      </c>
      <c r="K131" s="12">
        <v>1.95</v>
      </c>
    </row>
    <row r="132" spans="1:11" ht="12.75">
      <c r="A132" s="52">
        <v>293</v>
      </c>
      <c r="B132" s="67" t="s">
        <v>82</v>
      </c>
      <c r="C132" s="52">
        <v>200</v>
      </c>
      <c r="D132" s="25">
        <v>2</v>
      </c>
      <c r="E132" s="25">
        <v>0.2</v>
      </c>
      <c r="F132" s="25">
        <v>5.8</v>
      </c>
      <c r="G132" s="25">
        <v>36</v>
      </c>
      <c r="H132" s="25">
        <v>0</v>
      </c>
      <c r="I132" s="25">
        <v>0.8</v>
      </c>
      <c r="J132" s="25">
        <v>10</v>
      </c>
      <c r="K132" s="25">
        <v>0.6</v>
      </c>
    </row>
    <row r="133" spans="1:11" ht="12.75">
      <c r="A133" s="52"/>
      <c r="B133" s="67" t="s">
        <v>86</v>
      </c>
      <c r="C133" s="52">
        <v>100</v>
      </c>
      <c r="D133" s="25">
        <v>0.6</v>
      </c>
      <c r="E133" s="25">
        <v>0.6</v>
      </c>
      <c r="F133" s="25">
        <v>14.7</v>
      </c>
      <c r="G133" s="25">
        <v>70.5</v>
      </c>
      <c r="H133" s="25">
        <v>0.066</v>
      </c>
      <c r="I133" s="25">
        <v>15</v>
      </c>
      <c r="J133" s="25">
        <v>24</v>
      </c>
      <c r="K133" s="25">
        <v>3.3</v>
      </c>
    </row>
    <row r="134" spans="1:11" ht="12.75">
      <c r="A134" s="2"/>
      <c r="B134" s="65" t="s">
        <v>17</v>
      </c>
      <c r="C134" s="2"/>
      <c r="D134" s="19">
        <f aca="true" t="shared" si="19" ref="D134:K134">SUM(D126:D133)</f>
        <v>44.38</v>
      </c>
      <c r="E134" s="19">
        <f t="shared" si="19"/>
        <v>42.25</v>
      </c>
      <c r="F134" s="19">
        <f t="shared" si="19"/>
        <v>118.32000000000001</v>
      </c>
      <c r="G134" s="19">
        <f t="shared" si="19"/>
        <v>998.28</v>
      </c>
      <c r="H134" s="19">
        <f t="shared" si="19"/>
        <v>0.5960000000000001</v>
      </c>
      <c r="I134" s="19">
        <f t="shared" si="19"/>
        <v>44.7</v>
      </c>
      <c r="J134" s="19">
        <f t="shared" si="19"/>
        <v>168.93</v>
      </c>
      <c r="K134" s="19">
        <f t="shared" si="19"/>
        <v>17.509999999999998</v>
      </c>
    </row>
    <row r="135" spans="1:11" ht="12.75">
      <c r="A135" s="2"/>
      <c r="B135" s="71" t="s">
        <v>66</v>
      </c>
      <c r="C135" s="2"/>
      <c r="D135" s="19"/>
      <c r="E135" s="19"/>
      <c r="F135" s="19"/>
      <c r="G135" s="19"/>
      <c r="H135" s="19"/>
      <c r="I135" s="19"/>
      <c r="J135" s="19"/>
      <c r="K135" s="19"/>
    </row>
    <row r="136" spans="1:11" ht="12.75">
      <c r="A136" s="58">
        <v>274</v>
      </c>
      <c r="B136" s="65" t="s">
        <v>121</v>
      </c>
      <c r="C136" s="6">
        <v>200</v>
      </c>
      <c r="D136" s="8">
        <v>1.4</v>
      </c>
      <c r="E136" s="8">
        <v>0.2</v>
      </c>
      <c r="F136" s="8">
        <v>0.2</v>
      </c>
      <c r="G136" s="8">
        <v>120</v>
      </c>
      <c r="H136" s="8">
        <v>0.08</v>
      </c>
      <c r="I136" s="8">
        <v>8</v>
      </c>
      <c r="J136" s="8">
        <v>36</v>
      </c>
      <c r="K136" s="8">
        <v>0.6</v>
      </c>
    </row>
    <row r="137" spans="2:11" ht="12.75">
      <c r="B137" s="65" t="s">
        <v>54</v>
      </c>
      <c r="C137" s="15">
        <v>50</v>
      </c>
      <c r="D137" s="12">
        <v>8.16</v>
      </c>
      <c r="E137" s="12">
        <v>14.88</v>
      </c>
      <c r="F137" s="12">
        <v>33.92</v>
      </c>
      <c r="G137" s="12">
        <v>302.4</v>
      </c>
      <c r="H137" s="12">
        <v>0.06</v>
      </c>
      <c r="I137" s="12">
        <v>0.16</v>
      </c>
      <c r="J137" s="12">
        <v>52.8</v>
      </c>
      <c r="K137" s="12">
        <v>0.64</v>
      </c>
    </row>
    <row r="138" spans="1:11" ht="12.75">
      <c r="A138" s="2"/>
      <c r="B138" s="65" t="s">
        <v>69</v>
      </c>
      <c r="C138" s="2"/>
      <c r="D138" s="19">
        <f aca="true" t="shared" si="20" ref="D138:K138">SUM(D136:D137)</f>
        <v>9.56</v>
      </c>
      <c r="E138" s="19">
        <f t="shared" si="20"/>
        <v>15.08</v>
      </c>
      <c r="F138" s="19">
        <f t="shared" si="20"/>
        <v>34.120000000000005</v>
      </c>
      <c r="G138" s="19">
        <f t="shared" si="20"/>
        <v>422.4</v>
      </c>
      <c r="H138" s="19">
        <f t="shared" si="20"/>
        <v>0.14</v>
      </c>
      <c r="I138" s="19">
        <f t="shared" si="20"/>
        <v>8.16</v>
      </c>
      <c r="J138" s="19">
        <f t="shared" si="20"/>
        <v>88.8</v>
      </c>
      <c r="K138" s="19">
        <f t="shared" si="20"/>
        <v>1.24</v>
      </c>
    </row>
    <row r="139" spans="1:11" ht="12.75">
      <c r="A139" s="2"/>
      <c r="B139" s="65" t="s">
        <v>18</v>
      </c>
      <c r="C139" s="2"/>
      <c r="D139" s="20">
        <f aca="true" t="shared" si="21" ref="D139:K139">SUM(D138+D134+D124)</f>
        <v>69.42</v>
      </c>
      <c r="E139" s="20">
        <f t="shared" si="21"/>
        <v>75.28999999999999</v>
      </c>
      <c r="F139" s="20">
        <f t="shared" si="21"/>
        <v>229.98</v>
      </c>
      <c r="G139" s="20">
        <f t="shared" si="21"/>
        <v>1954.08</v>
      </c>
      <c r="H139" s="20">
        <f t="shared" si="21"/>
        <v>0.9760000000000001</v>
      </c>
      <c r="I139" s="20">
        <f t="shared" si="21"/>
        <v>57.3</v>
      </c>
      <c r="J139" s="20">
        <f t="shared" si="21"/>
        <v>462.83000000000004</v>
      </c>
      <c r="K139" s="20">
        <f t="shared" si="21"/>
        <v>22.209999999999997</v>
      </c>
    </row>
    <row r="140" spans="1:11" ht="12.75">
      <c r="A140" s="6"/>
      <c r="B140" s="63" t="s">
        <v>27</v>
      </c>
      <c r="C140" s="7"/>
      <c r="D140" s="8"/>
      <c r="E140" s="8"/>
      <c r="F140" s="8"/>
      <c r="G140" s="8"/>
      <c r="H140" s="8"/>
      <c r="I140" s="8"/>
      <c r="J140" s="8"/>
      <c r="K140" s="8"/>
    </row>
    <row r="141" spans="2:6" ht="12.75">
      <c r="B141" s="64" t="s">
        <v>12</v>
      </c>
      <c r="C141" s="22"/>
      <c r="D141" s="12"/>
      <c r="E141" s="12"/>
      <c r="F141" s="12"/>
    </row>
    <row r="142" spans="1:11" ht="12.75">
      <c r="A142" s="15">
        <v>114</v>
      </c>
      <c r="B142" s="65" t="s">
        <v>73</v>
      </c>
      <c r="C142" s="15">
        <v>200</v>
      </c>
      <c r="D142" s="12">
        <v>6.93</v>
      </c>
      <c r="E142" s="12">
        <v>10.78</v>
      </c>
      <c r="F142" s="12">
        <v>40.5</v>
      </c>
      <c r="G142" s="12">
        <v>286.75</v>
      </c>
      <c r="H142" s="12">
        <v>0.08</v>
      </c>
      <c r="I142" s="12">
        <v>1.93</v>
      </c>
      <c r="J142" s="12">
        <v>179.25</v>
      </c>
      <c r="K142" s="12">
        <v>0.55</v>
      </c>
    </row>
    <row r="143" spans="1:11" ht="12.75">
      <c r="A143" s="15">
        <v>295</v>
      </c>
      <c r="B143" s="65" t="s">
        <v>43</v>
      </c>
      <c r="C143" s="15">
        <v>200</v>
      </c>
      <c r="D143" s="24">
        <v>1.5</v>
      </c>
      <c r="E143" s="24">
        <v>1.3</v>
      </c>
      <c r="F143" s="24">
        <v>15.9</v>
      </c>
      <c r="G143" s="12">
        <v>81</v>
      </c>
      <c r="H143" s="12">
        <v>0.04</v>
      </c>
      <c r="I143" s="12">
        <v>1.3</v>
      </c>
      <c r="J143" s="12">
        <v>127</v>
      </c>
      <c r="K143" s="12">
        <v>0.4</v>
      </c>
    </row>
    <row r="144" spans="1:11" ht="12.75">
      <c r="A144" s="13">
        <v>108</v>
      </c>
      <c r="B144" s="62" t="s">
        <v>13</v>
      </c>
      <c r="C144" s="16">
        <v>20</v>
      </c>
      <c r="D144" s="12">
        <v>1.52</v>
      </c>
      <c r="E144" s="12">
        <v>0.16</v>
      </c>
      <c r="F144" s="12">
        <v>9.84</v>
      </c>
      <c r="G144" s="12">
        <v>47</v>
      </c>
      <c r="H144" s="12">
        <v>0.02</v>
      </c>
      <c r="I144" s="12">
        <v>0</v>
      </c>
      <c r="J144" s="12">
        <v>4</v>
      </c>
      <c r="K144" s="12">
        <v>0.32</v>
      </c>
    </row>
    <row r="145" spans="1:11" ht="12.75">
      <c r="A145" s="90">
        <v>380</v>
      </c>
      <c r="B145" s="93" t="s">
        <v>84</v>
      </c>
      <c r="C145" s="96">
        <v>40</v>
      </c>
      <c r="D145" s="83">
        <v>1.2</v>
      </c>
      <c r="E145" s="83">
        <v>4.2</v>
      </c>
      <c r="F145" s="83">
        <v>20.4</v>
      </c>
      <c r="G145" s="83">
        <v>124</v>
      </c>
      <c r="H145" s="83">
        <v>0.02</v>
      </c>
      <c r="I145" s="83">
        <v>0.1</v>
      </c>
      <c r="J145" s="83">
        <v>6</v>
      </c>
      <c r="K145" s="83">
        <v>0.4</v>
      </c>
    </row>
    <row r="146" spans="1:11" ht="12.75">
      <c r="A146" s="91"/>
      <c r="B146" s="94"/>
      <c r="C146" s="97"/>
      <c r="D146" s="84"/>
      <c r="E146" s="84"/>
      <c r="F146" s="84"/>
      <c r="G146" s="84"/>
      <c r="H146" s="84"/>
      <c r="I146" s="84"/>
      <c r="J146" s="84"/>
      <c r="K146" s="84"/>
    </row>
    <row r="147" spans="1:11" ht="12.75">
      <c r="A147" s="92"/>
      <c r="B147" s="95"/>
      <c r="C147" s="98"/>
      <c r="D147" s="85"/>
      <c r="E147" s="85"/>
      <c r="F147" s="85"/>
      <c r="G147" s="85"/>
      <c r="H147" s="85"/>
      <c r="I147" s="85"/>
      <c r="J147" s="85"/>
      <c r="K147" s="85"/>
    </row>
    <row r="148" spans="1:11" ht="12.75">
      <c r="A148" s="2"/>
      <c r="B148" s="65" t="s">
        <v>14</v>
      </c>
      <c r="C148" s="2"/>
      <c r="D148" s="19">
        <f>SUM(D140:D147)</f>
        <v>11.149999999999999</v>
      </c>
      <c r="E148" s="19">
        <f>SUM(E140:E147)</f>
        <v>16.44</v>
      </c>
      <c r="F148" s="19">
        <f>SUM(F140:F147)</f>
        <v>86.63999999999999</v>
      </c>
      <c r="G148" s="19">
        <f>SUM(G142:G147)</f>
        <v>538.75</v>
      </c>
      <c r="H148" s="19">
        <f>SUM(H140:H147)</f>
        <v>0.15999999999999998</v>
      </c>
      <c r="I148" s="19">
        <f>SUM(I140:I147)</f>
        <v>3.33</v>
      </c>
      <c r="J148" s="19">
        <f>SUM(J140:J147)</f>
        <v>316.25</v>
      </c>
      <c r="K148" s="19">
        <f>SUM(K140:K147)</f>
        <v>1.67</v>
      </c>
    </row>
    <row r="149" spans="2:6" ht="12.75">
      <c r="B149" s="64" t="s">
        <v>15</v>
      </c>
      <c r="C149" s="22"/>
      <c r="D149" s="12"/>
      <c r="E149" s="12"/>
      <c r="F149" s="12"/>
    </row>
    <row r="150" spans="1:11" ht="12.75">
      <c r="A150" s="23">
        <v>229</v>
      </c>
      <c r="B150" s="65" t="s">
        <v>59</v>
      </c>
      <c r="C150" s="23">
        <v>50</v>
      </c>
      <c r="D150" s="12">
        <v>1.9</v>
      </c>
      <c r="E150" s="12">
        <v>8.9</v>
      </c>
      <c r="F150" s="12">
        <v>7.7</v>
      </c>
      <c r="G150" s="12">
        <v>119</v>
      </c>
      <c r="H150" s="12">
        <v>0.02</v>
      </c>
      <c r="I150" s="12">
        <v>7</v>
      </c>
      <c r="J150" s="12">
        <v>41</v>
      </c>
      <c r="K150" s="12">
        <v>0.7</v>
      </c>
    </row>
    <row r="151" spans="1:11" ht="12.75">
      <c r="A151" s="15">
        <v>68</v>
      </c>
      <c r="B151" s="65" t="s">
        <v>96</v>
      </c>
      <c r="C151" s="15">
        <v>200</v>
      </c>
      <c r="D151" s="12">
        <v>3.2</v>
      </c>
      <c r="E151" s="12">
        <v>8.4</v>
      </c>
      <c r="F151" s="12">
        <v>26</v>
      </c>
      <c r="G151" s="12">
        <v>194</v>
      </c>
      <c r="H151" s="12">
        <v>1.4</v>
      </c>
      <c r="I151" s="12">
        <v>0.2</v>
      </c>
      <c r="J151" s="12">
        <v>1.88</v>
      </c>
      <c r="K151" s="12">
        <v>12.4</v>
      </c>
    </row>
    <row r="152" spans="1:11" ht="12.75">
      <c r="A152" s="47">
        <v>204</v>
      </c>
      <c r="B152" s="75" t="s">
        <v>118</v>
      </c>
      <c r="C152" s="47">
        <v>75</v>
      </c>
      <c r="D152" s="46">
        <v>17.11</v>
      </c>
      <c r="E152" s="46">
        <v>14.88</v>
      </c>
      <c r="F152" s="46">
        <v>9.12</v>
      </c>
      <c r="G152" s="46">
        <v>238.39</v>
      </c>
      <c r="H152" s="46">
        <v>0.06</v>
      </c>
      <c r="I152" s="46">
        <v>0.96</v>
      </c>
      <c r="J152" s="46">
        <v>49.6</v>
      </c>
      <c r="K152" s="46">
        <v>1.44</v>
      </c>
    </row>
    <row r="153" spans="1:11" ht="12.75">
      <c r="A153" s="15">
        <v>241</v>
      </c>
      <c r="B153" s="65" t="s">
        <v>47</v>
      </c>
      <c r="C153" s="15">
        <v>150</v>
      </c>
      <c r="D153" s="12">
        <v>4.2</v>
      </c>
      <c r="E153" s="12">
        <v>8.8</v>
      </c>
      <c r="F153" s="12">
        <v>21.8</v>
      </c>
      <c r="G153" s="12">
        <v>184</v>
      </c>
      <c r="H153" s="12">
        <v>0.18</v>
      </c>
      <c r="I153" s="12">
        <v>6.8</v>
      </c>
      <c r="J153" s="12">
        <v>52</v>
      </c>
      <c r="K153" s="12">
        <v>1.4</v>
      </c>
    </row>
    <row r="154" spans="1:11" ht="12.75">
      <c r="A154" s="13">
        <v>108</v>
      </c>
      <c r="B154" s="62" t="s">
        <v>13</v>
      </c>
      <c r="C154" s="16">
        <v>30</v>
      </c>
      <c r="D154" s="12">
        <v>2.28</v>
      </c>
      <c r="E154" s="12">
        <v>0.24</v>
      </c>
      <c r="F154" s="12">
        <v>14.76</v>
      </c>
      <c r="G154" s="12">
        <v>70.5</v>
      </c>
      <c r="H154" s="12">
        <v>0.03</v>
      </c>
      <c r="I154" s="12">
        <v>0</v>
      </c>
      <c r="J154" s="12">
        <v>6</v>
      </c>
      <c r="K154" s="12">
        <v>0.48</v>
      </c>
    </row>
    <row r="155" spans="1:11" ht="12.75">
      <c r="A155" s="15">
        <v>109</v>
      </c>
      <c r="B155" s="65" t="s">
        <v>16</v>
      </c>
      <c r="C155" s="15">
        <v>30</v>
      </c>
      <c r="D155" s="12">
        <v>3.3</v>
      </c>
      <c r="E155" s="12">
        <v>0.6</v>
      </c>
      <c r="F155" s="12">
        <v>16.7</v>
      </c>
      <c r="G155" s="12">
        <v>87</v>
      </c>
      <c r="H155" s="12">
        <v>0.09</v>
      </c>
      <c r="I155" s="12">
        <v>0</v>
      </c>
      <c r="J155" s="12">
        <v>17.5</v>
      </c>
      <c r="K155" s="12">
        <v>1.95</v>
      </c>
    </row>
    <row r="156" spans="1:11" ht="12.75">
      <c r="A156" s="61">
        <v>289</v>
      </c>
      <c r="B156" s="70" t="s">
        <v>122</v>
      </c>
      <c r="C156" s="61">
        <v>200</v>
      </c>
      <c r="D156" s="25">
        <v>0.68</v>
      </c>
      <c r="E156" s="25"/>
      <c r="F156" s="25">
        <v>21.01</v>
      </c>
      <c r="G156" s="25">
        <v>46.87</v>
      </c>
      <c r="H156" s="25"/>
      <c r="I156" s="25"/>
      <c r="J156" s="25"/>
      <c r="K156" s="25"/>
    </row>
    <row r="157" spans="1:11" ht="12.75">
      <c r="A157" s="2"/>
      <c r="B157" s="65" t="s">
        <v>17</v>
      </c>
      <c r="C157" s="2"/>
      <c r="D157" s="19">
        <f aca="true" t="shared" si="22" ref="D157:J157">SUM(D150:D156)</f>
        <v>32.67</v>
      </c>
      <c r="E157" s="19">
        <f t="shared" si="22"/>
        <v>41.82000000000001</v>
      </c>
      <c r="F157" s="19">
        <f t="shared" si="22"/>
        <v>117.09000000000002</v>
      </c>
      <c r="G157" s="19">
        <f t="shared" si="22"/>
        <v>939.76</v>
      </c>
      <c r="H157" s="19">
        <f t="shared" si="22"/>
        <v>1.78</v>
      </c>
      <c r="I157" s="19">
        <f t="shared" si="22"/>
        <v>14.96</v>
      </c>
      <c r="J157" s="19">
        <f t="shared" si="22"/>
        <v>167.98000000000002</v>
      </c>
      <c r="K157" s="19">
        <v>7.32</v>
      </c>
    </row>
    <row r="158" spans="1:11" ht="12.75">
      <c r="A158" s="2"/>
      <c r="B158" s="71" t="s">
        <v>66</v>
      </c>
      <c r="C158" s="2"/>
      <c r="D158" s="19"/>
      <c r="E158" s="19"/>
      <c r="F158" s="19"/>
      <c r="G158" s="19"/>
      <c r="H158" s="19"/>
      <c r="I158" s="19"/>
      <c r="J158" s="19"/>
      <c r="K158" s="19"/>
    </row>
    <row r="159" spans="1:11" ht="12.75">
      <c r="A159" s="6">
        <v>516</v>
      </c>
      <c r="B159" s="65" t="s">
        <v>123</v>
      </c>
      <c r="C159" s="6">
        <v>200</v>
      </c>
      <c r="D159" s="55">
        <v>1.36</v>
      </c>
      <c r="E159" s="55"/>
      <c r="F159" s="55">
        <v>29.02</v>
      </c>
      <c r="G159" s="56">
        <v>116.19</v>
      </c>
      <c r="H159" s="55">
        <v>0.08</v>
      </c>
      <c r="I159" s="55">
        <v>1.4</v>
      </c>
      <c r="J159" s="55">
        <v>240</v>
      </c>
      <c r="K159" s="55">
        <v>0.2</v>
      </c>
    </row>
    <row r="160" spans="1:11" ht="12.75">
      <c r="A160" s="6">
        <v>312</v>
      </c>
      <c r="B160" s="65" t="s">
        <v>128</v>
      </c>
      <c r="C160" s="6">
        <v>50</v>
      </c>
      <c r="D160" s="55">
        <v>4.37</v>
      </c>
      <c r="E160" s="55">
        <v>7.07</v>
      </c>
      <c r="F160" s="55">
        <v>36.8</v>
      </c>
      <c r="G160" s="55">
        <v>228.2</v>
      </c>
      <c r="H160" s="55">
        <v>0.08</v>
      </c>
      <c r="I160" s="55">
        <v>0</v>
      </c>
      <c r="J160" s="55">
        <v>15.6</v>
      </c>
      <c r="K160" s="55">
        <v>0.84</v>
      </c>
    </row>
    <row r="161" spans="1:11" ht="12.75">
      <c r="A161" s="2"/>
      <c r="B161" s="65" t="s">
        <v>69</v>
      </c>
      <c r="C161" s="2"/>
      <c r="D161" s="19">
        <f aca="true" t="shared" si="23" ref="D161:K161">SUM(D159:D160)</f>
        <v>5.73</v>
      </c>
      <c r="E161" s="19">
        <f t="shared" si="23"/>
        <v>7.07</v>
      </c>
      <c r="F161" s="19">
        <f t="shared" si="23"/>
        <v>65.82</v>
      </c>
      <c r="G161" s="19">
        <f t="shared" si="23"/>
        <v>344.39</v>
      </c>
      <c r="H161" s="19">
        <f t="shared" si="23"/>
        <v>0.16</v>
      </c>
      <c r="I161" s="19">
        <f t="shared" si="23"/>
        <v>1.4</v>
      </c>
      <c r="J161" s="19">
        <f t="shared" si="23"/>
        <v>255.6</v>
      </c>
      <c r="K161" s="19">
        <f t="shared" si="23"/>
        <v>1.04</v>
      </c>
    </row>
    <row r="162" spans="1:11" ht="12.75">
      <c r="A162" s="2"/>
      <c r="B162" s="65" t="s">
        <v>18</v>
      </c>
      <c r="C162" s="2"/>
      <c r="D162" s="20">
        <f aca="true" t="shared" si="24" ref="D162:K162">SUM(D161+D157+D148)</f>
        <v>49.550000000000004</v>
      </c>
      <c r="E162" s="20">
        <f t="shared" si="24"/>
        <v>65.33000000000001</v>
      </c>
      <c r="F162" s="20">
        <f t="shared" si="24"/>
        <v>269.55</v>
      </c>
      <c r="G162" s="20">
        <f t="shared" si="24"/>
        <v>1822.9</v>
      </c>
      <c r="H162" s="20">
        <f t="shared" si="24"/>
        <v>2.1</v>
      </c>
      <c r="I162" s="20">
        <f t="shared" si="24"/>
        <v>19.689999999999998</v>
      </c>
      <c r="J162" s="20">
        <f t="shared" si="24"/>
        <v>739.83</v>
      </c>
      <c r="K162" s="20">
        <f t="shared" si="24"/>
        <v>10.03</v>
      </c>
    </row>
    <row r="163" spans="1:11" ht="12.75">
      <c r="A163" s="6"/>
      <c r="B163" s="63" t="s">
        <v>28</v>
      </c>
      <c r="C163" s="7"/>
      <c r="D163" s="8"/>
      <c r="E163" s="8"/>
      <c r="F163" s="8"/>
      <c r="G163" s="8"/>
      <c r="H163" s="8"/>
      <c r="I163" s="8"/>
      <c r="J163" s="8"/>
      <c r="K163" s="8"/>
    </row>
    <row r="164" spans="2:6" ht="12.75">
      <c r="B164" s="64" t="s">
        <v>12</v>
      </c>
      <c r="C164" s="22"/>
      <c r="D164" s="12"/>
      <c r="E164" s="12"/>
      <c r="F164" s="12"/>
    </row>
    <row r="165" spans="1:11" ht="12.75">
      <c r="A165" s="15">
        <v>112</v>
      </c>
      <c r="B165" s="65" t="s">
        <v>97</v>
      </c>
      <c r="C165" s="15">
        <v>200</v>
      </c>
      <c r="D165" s="12">
        <v>10.9</v>
      </c>
      <c r="E165" s="12">
        <v>16.08</v>
      </c>
      <c r="F165" s="12">
        <v>46.4</v>
      </c>
      <c r="G165" s="12">
        <v>373.8</v>
      </c>
      <c r="H165" s="12">
        <v>0.24</v>
      </c>
      <c r="I165" s="12">
        <v>1.7</v>
      </c>
      <c r="J165" s="12">
        <v>172.5</v>
      </c>
      <c r="K165" s="12">
        <v>1.83</v>
      </c>
    </row>
    <row r="166" spans="1:11" ht="12.75">
      <c r="A166" s="15">
        <v>269</v>
      </c>
      <c r="B166" s="65" t="s">
        <v>35</v>
      </c>
      <c r="C166" s="15">
        <v>200</v>
      </c>
      <c r="D166" s="12">
        <v>3.6</v>
      </c>
      <c r="E166" s="12">
        <v>3.3</v>
      </c>
      <c r="F166" s="12">
        <v>25</v>
      </c>
      <c r="G166" s="12">
        <v>144</v>
      </c>
      <c r="H166" s="12">
        <v>0.04</v>
      </c>
      <c r="I166" s="12">
        <v>1.3</v>
      </c>
      <c r="J166" s="12">
        <v>124</v>
      </c>
      <c r="K166" s="12">
        <v>0.8</v>
      </c>
    </row>
    <row r="167" spans="1:11" ht="12.75">
      <c r="A167" s="13">
        <v>108</v>
      </c>
      <c r="B167" s="62" t="s">
        <v>13</v>
      </c>
      <c r="C167" s="16">
        <v>20</v>
      </c>
      <c r="D167" s="12">
        <v>1.52</v>
      </c>
      <c r="E167" s="12">
        <v>0.16</v>
      </c>
      <c r="F167" s="12">
        <v>9.84</v>
      </c>
      <c r="G167" s="12">
        <v>47</v>
      </c>
      <c r="H167" s="12">
        <v>0.02</v>
      </c>
      <c r="I167" s="12">
        <v>0</v>
      </c>
      <c r="J167" s="12">
        <v>4</v>
      </c>
      <c r="K167" s="12">
        <v>0.32</v>
      </c>
    </row>
    <row r="168" spans="1:11" ht="12.75">
      <c r="A168" s="13">
        <v>377</v>
      </c>
      <c r="B168" s="62" t="s">
        <v>89</v>
      </c>
      <c r="C168" s="16">
        <v>10</v>
      </c>
      <c r="D168" s="12">
        <v>0.03</v>
      </c>
      <c r="E168" s="12">
        <v>4.13</v>
      </c>
      <c r="F168" s="12">
        <v>0.04</v>
      </c>
      <c r="G168" s="12">
        <v>37.4</v>
      </c>
      <c r="H168" s="12">
        <v>0</v>
      </c>
      <c r="I168" s="12">
        <v>0</v>
      </c>
      <c r="J168" s="12">
        <v>0.6</v>
      </c>
      <c r="K168" s="12">
        <v>0.01</v>
      </c>
    </row>
    <row r="169" spans="1:11" ht="12.75">
      <c r="A169" s="6">
        <v>112</v>
      </c>
      <c r="B169" s="65" t="s">
        <v>55</v>
      </c>
      <c r="C169" s="6">
        <v>100</v>
      </c>
      <c r="D169" s="12">
        <v>1.2</v>
      </c>
      <c r="E169" s="12">
        <v>0.6</v>
      </c>
      <c r="F169" s="12">
        <v>12.15</v>
      </c>
      <c r="G169" s="12">
        <v>70.5</v>
      </c>
      <c r="H169" s="12">
        <v>0.06</v>
      </c>
      <c r="I169" s="12">
        <v>90</v>
      </c>
      <c r="J169" s="12">
        <v>51</v>
      </c>
      <c r="K169" s="12">
        <v>0.45</v>
      </c>
    </row>
    <row r="170" spans="1:11" ht="12.75">
      <c r="A170" s="2"/>
      <c r="B170" s="65" t="s">
        <v>14</v>
      </c>
      <c r="C170" s="2"/>
      <c r="D170" s="19">
        <f aca="true" t="shared" si="25" ref="D170:K170">SUM(D165:D169)</f>
        <v>17.25</v>
      </c>
      <c r="E170" s="19">
        <f t="shared" si="25"/>
        <v>24.27</v>
      </c>
      <c r="F170" s="19">
        <f t="shared" si="25"/>
        <v>93.43000000000002</v>
      </c>
      <c r="G170" s="19">
        <f t="shared" si="25"/>
        <v>672.6999999999999</v>
      </c>
      <c r="H170" s="19">
        <f t="shared" si="25"/>
        <v>0.36</v>
      </c>
      <c r="I170" s="19">
        <f t="shared" si="25"/>
        <v>93</v>
      </c>
      <c r="J170" s="19">
        <f t="shared" si="25"/>
        <v>352.1</v>
      </c>
      <c r="K170" s="19">
        <f t="shared" si="25"/>
        <v>3.4099999999999997</v>
      </c>
    </row>
    <row r="171" spans="2:6" ht="12.75">
      <c r="B171" s="64" t="s">
        <v>15</v>
      </c>
      <c r="C171" s="22"/>
      <c r="D171" s="12"/>
      <c r="E171" s="12"/>
      <c r="F171" s="12"/>
    </row>
    <row r="172" spans="1:11" ht="12.75">
      <c r="A172" s="15">
        <v>28</v>
      </c>
      <c r="B172" s="65" t="s">
        <v>105</v>
      </c>
      <c r="C172" s="52">
        <v>50</v>
      </c>
      <c r="D172" s="12">
        <v>0.8</v>
      </c>
      <c r="E172" s="12">
        <v>0.1</v>
      </c>
      <c r="F172" s="12">
        <v>2.5</v>
      </c>
      <c r="G172" s="12">
        <v>14</v>
      </c>
      <c r="H172" s="12">
        <v>0.03</v>
      </c>
      <c r="I172" s="12">
        <v>10</v>
      </c>
      <c r="J172" s="12">
        <v>23</v>
      </c>
      <c r="K172" s="12">
        <v>0.6</v>
      </c>
    </row>
    <row r="173" spans="1:11" ht="12.75">
      <c r="A173" s="23">
        <v>45</v>
      </c>
      <c r="B173" s="65" t="s">
        <v>104</v>
      </c>
      <c r="C173" s="23">
        <v>200</v>
      </c>
      <c r="D173" s="12">
        <v>2.3</v>
      </c>
      <c r="E173" s="12">
        <v>4.25</v>
      </c>
      <c r="F173" s="12">
        <v>15.13</v>
      </c>
      <c r="G173" s="12">
        <v>108</v>
      </c>
      <c r="H173" s="12">
        <v>0.2</v>
      </c>
      <c r="I173" s="12">
        <v>8.68</v>
      </c>
      <c r="J173" s="12">
        <v>41.5</v>
      </c>
      <c r="K173" s="12">
        <v>1.8</v>
      </c>
    </row>
    <row r="174" spans="1:11" ht="12.75">
      <c r="A174" s="15">
        <v>202</v>
      </c>
      <c r="B174" s="65" t="s">
        <v>51</v>
      </c>
      <c r="C174" s="15">
        <v>75</v>
      </c>
      <c r="D174" s="12">
        <v>11.4</v>
      </c>
      <c r="E174" s="12">
        <v>18.36</v>
      </c>
      <c r="F174" s="12">
        <v>13.68</v>
      </c>
      <c r="G174" s="12">
        <v>265.2</v>
      </c>
      <c r="H174" s="12">
        <v>0.06</v>
      </c>
      <c r="I174" s="12">
        <v>0.96</v>
      </c>
      <c r="J174" s="12">
        <v>25.2</v>
      </c>
      <c r="K174" s="12">
        <v>1.8</v>
      </c>
    </row>
    <row r="175" spans="1:11" ht="12.75">
      <c r="A175" s="15">
        <v>219</v>
      </c>
      <c r="B175" s="65" t="s">
        <v>90</v>
      </c>
      <c r="C175" s="15">
        <v>150</v>
      </c>
      <c r="D175" s="12">
        <v>7.4</v>
      </c>
      <c r="E175" s="12">
        <v>7.2</v>
      </c>
      <c r="F175" s="12">
        <v>7.8</v>
      </c>
      <c r="G175" s="12">
        <v>126</v>
      </c>
      <c r="H175" s="12">
        <v>0.08</v>
      </c>
      <c r="I175" s="12">
        <v>34</v>
      </c>
      <c r="J175" s="12">
        <v>122</v>
      </c>
      <c r="K175" s="12">
        <v>2</v>
      </c>
    </row>
    <row r="176" spans="1:11" ht="12.75">
      <c r="A176" s="15">
        <v>108</v>
      </c>
      <c r="B176" s="65" t="s">
        <v>13</v>
      </c>
      <c r="C176" s="15">
        <v>20</v>
      </c>
      <c r="D176" s="12">
        <v>7.6</v>
      </c>
      <c r="E176" s="12">
        <v>0.8</v>
      </c>
      <c r="F176" s="12">
        <v>49.2</v>
      </c>
      <c r="G176" s="12">
        <v>235</v>
      </c>
      <c r="H176" s="12">
        <v>0.11</v>
      </c>
      <c r="I176" s="12">
        <v>0</v>
      </c>
      <c r="J176" s="12">
        <v>20</v>
      </c>
      <c r="K176" s="12">
        <v>1.1</v>
      </c>
    </row>
    <row r="177" spans="1:11" ht="12.75">
      <c r="A177" s="15">
        <v>109</v>
      </c>
      <c r="B177" s="65" t="s">
        <v>16</v>
      </c>
      <c r="C177" s="6">
        <v>30</v>
      </c>
      <c r="D177" s="12">
        <v>4.62</v>
      </c>
      <c r="E177" s="12">
        <v>0.84</v>
      </c>
      <c r="F177" s="12">
        <v>23.38</v>
      </c>
      <c r="G177" s="12">
        <v>121.8</v>
      </c>
      <c r="H177" s="12">
        <v>0.126</v>
      </c>
      <c r="I177" s="12">
        <v>0</v>
      </c>
      <c r="J177" s="12">
        <v>24.5</v>
      </c>
      <c r="K177" s="12">
        <v>2.73</v>
      </c>
    </row>
    <row r="178" spans="1:11" ht="12.75">
      <c r="A178" s="13">
        <v>287</v>
      </c>
      <c r="B178" s="65" t="s">
        <v>60</v>
      </c>
      <c r="C178" s="15">
        <v>200</v>
      </c>
      <c r="D178" s="12">
        <v>1.4</v>
      </c>
      <c r="E178" s="12">
        <v>1.6</v>
      </c>
      <c r="F178" s="12">
        <v>17.35</v>
      </c>
      <c r="G178" s="12">
        <v>89.32</v>
      </c>
      <c r="H178" s="12">
        <v>0.01</v>
      </c>
      <c r="I178" s="12">
        <v>0.5</v>
      </c>
      <c r="J178" s="12">
        <v>28</v>
      </c>
      <c r="K178" s="12">
        <v>1.5</v>
      </c>
    </row>
    <row r="179" spans="1:11" ht="12.75">
      <c r="A179" s="2"/>
      <c r="B179" s="65" t="s">
        <v>17</v>
      </c>
      <c r="C179" s="2"/>
      <c r="D179" s="19">
        <f aca="true" t="shared" si="26" ref="D179:K179">SUM(D172:D178)</f>
        <v>35.519999999999996</v>
      </c>
      <c r="E179" s="19">
        <f t="shared" si="26"/>
        <v>33.15</v>
      </c>
      <c r="F179" s="19">
        <f t="shared" si="26"/>
        <v>129.04</v>
      </c>
      <c r="G179" s="19">
        <f t="shared" si="26"/>
        <v>959.3199999999999</v>
      </c>
      <c r="H179" s="19">
        <f t="shared" si="26"/>
        <v>0.6160000000000001</v>
      </c>
      <c r="I179" s="19">
        <f t="shared" si="26"/>
        <v>54.14</v>
      </c>
      <c r="J179" s="19">
        <f t="shared" si="26"/>
        <v>284.2</v>
      </c>
      <c r="K179" s="19">
        <f t="shared" si="26"/>
        <v>11.530000000000001</v>
      </c>
    </row>
    <row r="180" spans="1:11" ht="12.75">
      <c r="A180" s="2"/>
      <c r="B180" s="71" t="s">
        <v>66</v>
      </c>
      <c r="C180" s="2"/>
      <c r="D180" s="19"/>
      <c r="E180" s="19"/>
      <c r="F180" s="19"/>
      <c r="G180" s="19"/>
      <c r="H180" s="19"/>
      <c r="I180" s="19"/>
      <c r="J180" s="19"/>
      <c r="K180" s="19"/>
    </row>
    <row r="181" spans="1:11" ht="12.75">
      <c r="A181" s="13">
        <v>293</v>
      </c>
      <c r="B181" s="65" t="s">
        <v>20</v>
      </c>
      <c r="C181" s="15">
        <v>200</v>
      </c>
      <c r="D181" s="12">
        <v>2</v>
      </c>
      <c r="E181" s="12">
        <v>0.2</v>
      </c>
      <c r="F181" s="12">
        <v>5.8</v>
      </c>
      <c r="G181" s="12">
        <v>36</v>
      </c>
      <c r="H181" s="12">
        <v>0.02</v>
      </c>
      <c r="I181" s="12">
        <v>4</v>
      </c>
      <c r="J181" s="12">
        <v>14</v>
      </c>
      <c r="K181" s="12">
        <v>2.8</v>
      </c>
    </row>
    <row r="182" spans="1:11" ht="12.75">
      <c r="A182" s="2">
        <v>589</v>
      </c>
      <c r="B182" s="65" t="s">
        <v>70</v>
      </c>
      <c r="C182" s="2">
        <v>80</v>
      </c>
      <c r="D182" s="57">
        <v>4.72</v>
      </c>
      <c r="E182" s="57">
        <v>3.76</v>
      </c>
      <c r="F182" s="57">
        <v>60</v>
      </c>
      <c r="G182" s="57">
        <v>293</v>
      </c>
      <c r="H182" s="57">
        <v>0.07</v>
      </c>
      <c r="I182" s="57">
        <v>0</v>
      </c>
      <c r="J182" s="57">
        <v>8.8</v>
      </c>
      <c r="K182" s="57">
        <v>0.69</v>
      </c>
    </row>
    <row r="183" spans="1:11" ht="12.75">
      <c r="A183" s="2"/>
      <c r="B183" s="65" t="s">
        <v>69</v>
      </c>
      <c r="C183" s="2"/>
      <c r="D183" s="19">
        <f>SUM(D181:D182)</f>
        <v>6.72</v>
      </c>
      <c r="E183" s="19">
        <f aca="true" t="shared" si="27" ref="E183:K183">SUM(E181:E182)</f>
        <v>3.96</v>
      </c>
      <c r="F183" s="19">
        <f t="shared" si="27"/>
        <v>65.8</v>
      </c>
      <c r="G183" s="19">
        <f t="shared" si="27"/>
        <v>329</v>
      </c>
      <c r="H183" s="19">
        <f t="shared" si="27"/>
        <v>0.09000000000000001</v>
      </c>
      <c r="I183" s="19">
        <f t="shared" si="27"/>
        <v>4</v>
      </c>
      <c r="J183" s="19">
        <f t="shared" si="27"/>
        <v>22.8</v>
      </c>
      <c r="K183" s="19">
        <f t="shared" si="27"/>
        <v>3.4899999999999998</v>
      </c>
    </row>
    <row r="184" spans="1:11" ht="12.75">
      <c r="A184" s="2"/>
      <c r="B184" s="65" t="s">
        <v>18</v>
      </c>
      <c r="C184" s="2"/>
      <c r="D184" s="20">
        <f aca="true" t="shared" si="28" ref="D184:K184">SUM(D183+D179+D170)</f>
        <v>59.489999999999995</v>
      </c>
      <c r="E184" s="20">
        <f t="shared" si="28"/>
        <v>61.379999999999995</v>
      </c>
      <c r="F184" s="20">
        <f t="shared" si="28"/>
        <v>288.27</v>
      </c>
      <c r="G184" s="20">
        <f t="shared" si="28"/>
        <v>1961.02</v>
      </c>
      <c r="H184" s="20">
        <f t="shared" si="28"/>
        <v>1.066</v>
      </c>
      <c r="I184" s="20">
        <f t="shared" si="28"/>
        <v>151.14</v>
      </c>
      <c r="J184" s="20">
        <f t="shared" si="28"/>
        <v>659.1</v>
      </c>
      <c r="K184" s="20">
        <f t="shared" si="28"/>
        <v>18.43</v>
      </c>
    </row>
    <row r="185" spans="1:11" ht="12.75">
      <c r="A185" s="6"/>
      <c r="B185" s="63" t="s">
        <v>29</v>
      </c>
      <c r="C185" s="7"/>
      <c r="D185" s="8"/>
      <c r="E185" s="8"/>
      <c r="F185" s="8"/>
      <c r="G185" s="8"/>
      <c r="H185" s="8"/>
      <c r="I185" s="8"/>
      <c r="J185" s="8"/>
      <c r="K185" s="8"/>
    </row>
    <row r="186" spans="2:6" ht="12.75">
      <c r="B186" s="64" t="s">
        <v>12</v>
      </c>
      <c r="C186" s="22"/>
      <c r="D186" s="12"/>
      <c r="E186" s="12"/>
      <c r="F186" s="12"/>
    </row>
    <row r="187" spans="1:11" ht="12.75">
      <c r="A187" s="15">
        <v>108</v>
      </c>
      <c r="B187" s="65" t="s">
        <v>98</v>
      </c>
      <c r="C187" s="15">
        <v>200</v>
      </c>
      <c r="D187" s="12">
        <v>32</v>
      </c>
      <c r="E187" s="12">
        <v>33.6</v>
      </c>
      <c r="F187" s="12">
        <v>31.87</v>
      </c>
      <c r="G187" s="12">
        <v>567</v>
      </c>
      <c r="H187" s="12">
        <v>0.09</v>
      </c>
      <c r="I187" s="12">
        <v>0.8</v>
      </c>
      <c r="J187" s="12">
        <v>396</v>
      </c>
      <c r="K187" s="12">
        <v>1.33</v>
      </c>
    </row>
    <row r="188" spans="1:11" ht="12.75">
      <c r="A188" s="26">
        <v>469</v>
      </c>
      <c r="B188" s="73" t="s">
        <v>99</v>
      </c>
      <c r="C188" s="27">
        <v>20</v>
      </c>
      <c r="D188" s="12">
        <v>0.1</v>
      </c>
      <c r="E188" s="12">
        <v>0.01</v>
      </c>
      <c r="F188" s="12">
        <v>3.37</v>
      </c>
      <c r="G188" s="28">
        <v>13.96</v>
      </c>
      <c r="H188" s="12">
        <v>0</v>
      </c>
      <c r="I188" s="29">
        <v>0.06</v>
      </c>
      <c r="J188" s="12">
        <v>3.62</v>
      </c>
      <c r="K188" s="12">
        <v>0.07</v>
      </c>
    </row>
    <row r="189" spans="1:11" ht="12.75">
      <c r="A189" s="13">
        <v>287</v>
      </c>
      <c r="B189" s="65" t="s">
        <v>60</v>
      </c>
      <c r="C189" s="15">
        <v>200</v>
      </c>
      <c r="D189" s="12">
        <v>3.2</v>
      </c>
      <c r="E189" s="12">
        <v>2.7</v>
      </c>
      <c r="F189" s="12">
        <v>15.9</v>
      </c>
      <c r="G189" s="12">
        <v>79</v>
      </c>
      <c r="H189" s="12">
        <v>0.04</v>
      </c>
      <c r="I189" s="12">
        <v>1.3</v>
      </c>
      <c r="J189" s="12">
        <v>126</v>
      </c>
      <c r="K189" s="12">
        <v>0.1</v>
      </c>
    </row>
    <row r="190" spans="1:11" ht="12.75">
      <c r="A190" s="13">
        <v>108</v>
      </c>
      <c r="B190" s="62" t="s">
        <v>13</v>
      </c>
      <c r="C190" s="16">
        <v>20</v>
      </c>
      <c r="D190" s="12">
        <v>1.52</v>
      </c>
      <c r="E190" s="12">
        <v>0.16</v>
      </c>
      <c r="F190" s="12">
        <v>9.84</v>
      </c>
      <c r="G190" s="12">
        <v>47</v>
      </c>
      <c r="H190" s="12">
        <v>0.02</v>
      </c>
      <c r="I190" s="12">
        <v>0</v>
      </c>
      <c r="J190" s="12">
        <v>4</v>
      </c>
      <c r="K190" s="12">
        <v>0.32</v>
      </c>
    </row>
    <row r="191" spans="1:11" ht="12.75">
      <c r="A191" s="13"/>
      <c r="B191" s="62" t="s">
        <v>83</v>
      </c>
      <c r="C191" s="16">
        <v>50</v>
      </c>
      <c r="D191" s="12">
        <v>2.56</v>
      </c>
      <c r="E191" s="12">
        <v>2.61</v>
      </c>
      <c r="F191" s="12">
        <v>0</v>
      </c>
      <c r="G191" s="12">
        <v>34.3</v>
      </c>
      <c r="H191" s="12">
        <v>0.003</v>
      </c>
      <c r="I191" s="12">
        <v>0.07</v>
      </c>
      <c r="J191" s="12">
        <v>90</v>
      </c>
      <c r="K191" s="12">
        <v>0.09</v>
      </c>
    </row>
    <row r="192" spans="1:11" ht="12.75">
      <c r="A192" s="2"/>
      <c r="B192" s="65" t="s">
        <v>14</v>
      </c>
      <c r="C192" s="2"/>
      <c r="D192" s="19">
        <f aca="true" t="shared" si="29" ref="D192:K192">SUM(D187:D191)</f>
        <v>39.38000000000001</v>
      </c>
      <c r="E192" s="19">
        <f t="shared" si="29"/>
        <v>39.08</v>
      </c>
      <c r="F192" s="19">
        <f t="shared" si="29"/>
        <v>60.980000000000004</v>
      </c>
      <c r="G192" s="19">
        <f t="shared" si="29"/>
        <v>741.26</v>
      </c>
      <c r="H192" s="19">
        <f t="shared" si="29"/>
        <v>0.153</v>
      </c>
      <c r="I192" s="19">
        <f t="shared" si="29"/>
        <v>2.23</v>
      </c>
      <c r="J192" s="19">
        <f t="shared" si="29"/>
        <v>619.62</v>
      </c>
      <c r="K192" s="19">
        <f t="shared" si="29"/>
        <v>1.9100000000000004</v>
      </c>
    </row>
    <row r="193" spans="2:6" ht="12.75">
      <c r="B193" s="64" t="s">
        <v>15</v>
      </c>
      <c r="C193" s="22"/>
      <c r="D193" s="12"/>
      <c r="E193" s="12"/>
      <c r="F193" s="12"/>
    </row>
    <row r="194" spans="1:11" ht="12.75">
      <c r="A194" s="15">
        <v>106</v>
      </c>
      <c r="B194" s="65" t="s">
        <v>79</v>
      </c>
      <c r="C194" s="52">
        <v>50</v>
      </c>
      <c r="D194" s="12">
        <v>1.1</v>
      </c>
      <c r="E194" s="12">
        <v>0.2</v>
      </c>
      <c r="F194" s="12">
        <v>3.8</v>
      </c>
      <c r="G194" s="12">
        <v>24</v>
      </c>
      <c r="H194" s="12">
        <v>0.06</v>
      </c>
      <c r="I194" s="12">
        <v>25</v>
      </c>
      <c r="J194" s="12">
        <v>14</v>
      </c>
      <c r="K194" s="12">
        <v>0.9</v>
      </c>
    </row>
    <row r="195" spans="1:11" ht="12.75">
      <c r="A195" s="15">
        <v>63</v>
      </c>
      <c r="B195" s="65" t="s">
        <v>38</v>
      </c>
      <c r="C195" s="15">
        <v>200</v>
      </c>
      <c r="D195" s="12">
        <v>1.75</v>
      </c>
      <c r="E195" s="12">
        <v>4.98</v>
      </c>
      <c r="F195" s="12">
        <v>7.78</v>
      </c>
      <c r="G195" s="12">
        <v>83</v>
      </c>
      <c r="H195" s="12">
        <v>0.06</v>
      </c>
      <c r="I195" s="12">
        <v>18.48</v>
      </c>
      <c r="J195" s="12">
        <v>34</v>
      </c>
      <c r="K195" s="12">
        <v>0.8</v>
      </c>
    </row>
    <row r="196" spans="1:11" ht="12.75">
      <c r="A196" s="15">
        <v>206</v>
      </c>
      <c r="B196" s="65" t="s">
        <v>100</v>
      </c>
      <c r="C196" s="15">
        <v>200</v>
      </c>
      <c r="D196" s="12">
        <v>24.48</v>
      </c>
      <c r="E196" s="12">
        <v>15.24</v>
      </c>
      <c r="F196" s="12">
        <v>2.52</v>
      </c>
      <c r="G196" s="12">
        <v>244.8</v>
      </c>
      <c r="H196" s="12">
        <v>0.06</v>
      </c>
      <c r="I196" s="12">
        <v>11</v>
      </c>
      <c r="J196" s="12">
        <v>10.8</v>
      </c>
      <c r="K196" s="12">
        <v>2.4</v>
      </c>
    </row>
    <row r="197" spans="1:11" ht="12.75">
      <c r="A197" s="15">
        <v>108</v>
      </c>
      <c r="B197" s="65" t="s">
        <v>13</v>
      </c>
      <c r="C197" s="15">
        <v>20</v>
      </c>
      <c r="D197" s="12">
        <v>5.34</v>
      </c>
      <c r="E197" s="12">
        <v>0.56</v>
      </c>
      <c r="F197" s="12">
        <v>34.44</v>
      </c>
      <c r="G197" s="12">
        <v>164.5</v>
      </c>
      <c r="H197" s="12">
        <v>0.08</v>
      </c>
      <c r="I197" s="12">
        <v>0</v>
      </c>
      <c r="J197" s="12">
        <v>14</v>
      </c>
      <c r="K197" s="12">
        <v>0.77</v>
      </c>
    </row>
    <row r="198" spans="1:11" ht="12.75">
      <c r="A198" s="15">
        <v>109</v>
      </c>
      <c r="B198" s="65" t="s">
        <v>16</v>
      </c>
      <c r="C198" s="6">
        <v>30</v>
      </c>
      <c r="D198" s="12">
        <v>6.6</v>
      </c>
      <c r="E198" s="12">
        <v>1.2</v>
      </c>
      <c r="F198" s="12">
        <v>33.4</v>
      </c>
      <c r="G198" s="12">
        <v>174</v>
      </c>
      <c r="H198" s="12">
        <v>0.18</v>
      </c>
      <c r="I198" s="12">
        <v>0</v>
      </c>
      <c r="J198" s="12">
        <v>35</v>
      </c>
      <c r="K198" s="12">
        <v>3.9</v>
      </c>
    </row>
    <row r="199" spans="1:11" ht="12.75">
      <c r="A199" s="90">
        <v>293</v>
      </c>
      <c r="B199" s="102" t="s">
        <v>82</v>
      </c>
      <c r="C199" s="99">
        <v>200</v>
      </c>
      <c r="D199" s="83">
        <v>2</v>
      </c>
      <c r="E199" s="83">
        <v>0.2</v>
      </c>
      <c r="F199" s="83">
        <v>5.8</v>
      </c>
      <c r="G199" s="83">
        <v>36</v>
      </c>
      <c r="H199" s="83">
        <v>0.02</v>
      </c>
      <c r="I199" s="83">
        <v>4</v>
      </c>
      <c r="J199" s="83">
        <v>14</v>
      </c>
      <c r="K199" s="83">
        <v>2.8</v>
      </c>
    </row>
    <row r="200" spans="1:11" ht="12.75">
      <c r="A200" s="91"/>
      <c r="B200" s="103"/>
      <c r="C200" s="100"/>
      <c r="D200" s="84"/>
      <c r="E200" s="84"/>
      <c r="F200" s="84"/>
      <c r="G200" s="84"/>
      <c r="H200" s="84"/>
      <c r="I200" s="84"/>
      <c r="J200" s="84"/>
      <c r="K200" s="84"/>
    </row>
    <row r="201" spans="1:11" ht="12.75">
      <c r="A201" s="92"/>
      <c r="B201" s="104"/>
      <c r="C201" s="101"/>
      <c r="D201" s="85"/>
      <c r="E201" s="85"/>
      <c r="F201" s="85"/>
      <c r="G201" s="85"/>
      <c r="H201" s="85"/>
      <c r="I201" s="85"/>
      <c r="J201" s="85"/>
      <c r="K201" s="85"/>
    </row>
    <row r="202" spans="1:11" ht="12.75">
      <c r="A202" s="2"/>
      <c r="B202" s="65" t="s">
        <v>17</v>
      </c>
      <c r="C202" s="2"/>
      <c r="D202" s="19">
        <f aca="true" t="shared" si="30" ref="D202:K202">SUM(D194:D201)</f>
        <v>41.27</v>
      </c>
      <c r="E202" s="19">
        <f t="shared" si="30"/>
        <v>22.38</v>
      </c>
      <c r="F202" s="19">
        <f t="shared" si="30"/>
        <v>87.74</v>
      </c>
      <c r="G202" s="19">
        <f t="shared" si="30"/>
        <v>726.3</v>
      </c>
      <c r="H202" s="19">
        <f t="shared" si="30"/>
        <v>0.46</v>
      </c>
      <c r="I202" s="19">
        <f t="shared" si="30"/>
        <v>58.480000000000004</v>
      </c>
      <c r="J202" s="19">
        <f t="shared" si="30"/>
        <v>121.8</v>
      </c>
      <c r="K202" s="19">
        <f t="shared" si="30"/>
        <v>11.57</v>
      </c>
    </row>
    <row r="203" spans="1:11" ht="12.75">
      <c r="A203" s="2"/>
      <c r="B203" s="69" t="s">
        <v>66</v>
      </c>
      <c r="C203" s="2"/>
      <c r="D203" s="19"/>
      <c r="E203" s="19"/>
      <c r="F203" s="19"/>
      <c r="G203" s="19"/>
      <c r="H203" s="19"/>
      <c r="I203" s="19"/>
      <c r="J203" s="19"/>
      <c r="K203" s="19"/>
    </row>
    <row r="204" spans="2:11" ht="12.75">
      <c r="B204" s="65" t="s">
        <v>65</v>
      </c>
      <c r="C204" s="15">
        <v>100</v>
      </c>
      <c r="D204" s="12">
        <v>10</v>
      </c>
      <c r="E204" s="12">
        <v>6.4</v>
      </c>
      <c r="F204" s="12">
        <v>17</v>
      </c>
      <c r="G204" s="12">
        <v>174</v>
      </c>
      <c r="H204" s="12">
        <v>0.06</v>
      </c>
      <c r="I204" s="12">
        <v>1.2</v>
      </c>
      <c r="J204" s="12">
        <v>238</v>
      </c>
      <c r="K204" s="12">
        <v>0.2</v>
      </c>
    </row>
    <row r="205" spans="1:11" ht="12.75">
      <c r="A205" s="2"/>
      <c r="B205" s="65" t="s">
        <v>74</v>
      </c>
      <c r="C205" s="2">
        <v>50</v>
      </c>
      <c r="D205" s="57">
        <v>1.82</v>
      </c>
      <c r="E205" s="57">
        <v>2.15</v>
      </c>
      <c r="F205" s="57">
        <v>50.25</v>
      </c>
      <c r="G205" s="57">
        <v>227.5</v>
      </c>
      <c r="H205" s="57">
        <v>0.03</v>
      </c>
      <c r="I205" s="57">
        <v>0</v>
      </c>
      <c r="J205" s="57">
        <v>10.4</v>
      </c>
      <c r="K205" s="57">
        <v>0.98</v>
      </c>
    </row>
    <row r="206" spans="1:11" ht="12.75">
      <c r="A206" s="2"/>
      <c r="B206" s="76" t="s">
        <v>69</v>
      </c>
      <c r="C206" s="2"/>
      <c r="D206" s="19">
        <f>SUM(D204:D205)</f>
        <v>11.82</v>
      </c>
      <c r="E206" s="19">
        <f aca="true" t="shared" si="31" ref="E206:K206">SUM(E204:E205)</f>
        <v>8.55</v>
      </c>
      <c r="F206" s="19">
        <f t="shared" si="31"/>
        <v>67.25</v>
      </c>
      <c r="G206" s="19">
        <f t="shared" si="31"/>
        <v>401.5</v>
      </c>
      <c r="H206" s="19">
        <f t="shared" si="31"/>
        <v>0.09</v>
      </c>
      <c r="I206" s="19">
        <f t="shared" si="31"/>
        <v>1.2</v>
      </c>
      <c r="J206" s="19">
        <f t="shared" si="31"/>
        <v>248.4</v>
      </c>
      <c r="K206" s="19">
        <f t="shared" si="31"/>
        <v>1.18</v>
      </c>
    </row>
    <row r="207" spans="1:11" ht="12.75">
      <c r="A207" s="2"/>
      <c r="B207" s="65" t="s">
        <v>18</v>
      </c>
      <c r="C207" s="2"/>
      <c r="D207" s="20">
        <f aca="true" t="shared" si="32" ref="D207:K207">SUM(D206+D202+D192)</f>
        <v>92.47000000000001</v>
      </c>
      <c r="E207" s="20">
        <f t="shared" si="32"/>
        <v>70.00999999999999</v>
      </c>
      <c r="F207" s="20">
        <f t="shared" si="32"/>
        <v>215.97000000000003</v>
      </c>
      <c r="G207" s="20">
        <f t="shared" si="32"/>
        <v>1869.06</v>
      </c>
      <c r="H207" s="20">
        <f t="shared" si="32"/>
        <v>0.7030000000000001</v>
      </c>
      <c r="I207" s="20">
        <f t="shared" si="32"/>
        <v>61.910000000000004</v>
      </c>
      <c r="J207" s="20">
        <f t="shared" si="32"/>
        <v>989.8199999999999</v>
      </c>
      <c r="K207" s="20">
        <f t="shared" si="32"/>
        <v>14.66</v>
      </c>
    </row>
    <row r="208" spans="1:11" ht="12.75">
      <c r="A208" s="6"/>
      <c r="B208" s="63" t="s">
        <v>30</v>
      </c>
      <c r="C208" s="7"/>
      <c r="D208" s="8"/>
      <c r="E208" s="8"/>
      <c r="F208" s="8"/>
      <c r="G208" s="8"/>
      <c r="H208" s="8"/>
      <c r="I208" s="8"/>
      <c r="J208" s="8"/>
      <c r="K208" s="8"/>
    </row>
    <row r="209" spans="2:6" ht="12.75">
      <c r="B209" s="64" t="s">
        <v>12</v>
      </c>
      <c r="C209" s="22"/>
      <c r="D209" s="12"/>
      <c r="E209" s="12"/>
      <c r="F209" s="12"/>
    </row>
    <row r="210" spans="1:11" ht="12.75">
      <c r="A210" s="15">
        <v>102</v>
      </c>
      <c r="B210" s="65" t="s">
        <v>101</v>
      </c>
      <c r="C210" s="15">
        <v>200</v>
      </c>
      <c r="D210" s="24">
        <v>5.24</v>
      </c>
      <c r="E210" s="24">
        <v>6.68</v>
      </c>
      <c r="F210" s="24">
        <v>27.6</v>
      </c>
      <c r="G210" s="12">
        <v>191.6</v>
      </c>
      <c r="H210" s="12">
        <v>0.08</v>
      </c>
      <c r="I210" s="12">
        <v>1.36</v>
      </c>
      <c r="J210" s="12">
        <v>130.1</v>
      </c>
      <c r="K210" s="12">
        <v>0.4</v>
      </c>
    </row>
    <row r="211" spans="1:11" ht="12.75">
      <c r="A211" s="30">
        <v>300</v>
      </c>
      <c r="B211" s="74" t="s">
        <v>44</v>
      </c>
      <c r="C211" s="27">
        <v>200</v>
      </c>
      <c r="D211" s="31">
        <v>0.1</v>
      </c>
      <c r="E211" s="31">
        <v>0</v>
      </c>
      <c r="F211" s="31">
        <v>15</v>
      </c>
      <c r="G211" s="31">
        <v>60</v>
      </c>
      <c r="H211" s="31">
        <v>0</v>
      </c>
      <c r="I211" s="31">
        <v>0</v>
      </c>
      <c r="J211" s="31">
        <v>11</v>
      </c>
      <c r="K211" s="31">
        <v>0.3</v>
      </c>
    </row>
    <row r="212" spans="1:11" ht="12.75">
      <c r="A212" s="13">
        <v>108</v>
      </c>
      <c r="B212" s="62" t="s">
        <v>13</v>
      </c>
      <c r="C212" s="16">
        <v>30</v>
      </c>
      <c r="D212" s="12">
        <v>2.28</v>
      </c>
      <c r="E212" s="12">
        <v>0.24</v>
      </c>
      <c r="F212" s="12">
        <v>14.76</v>
      </c>
      <c r="G212" s="12">
        <v>70.5</v>
      </c>
      <c r="H212" s="12">
        <v>0.03</v>
      </c>
      <c r="I212" s="12">
        <v>0</v>
      </c>
      <c r="J212" s="12">
        <v>6</v>
      </c>
      <c r="K212" s="12">
        <v>0.48</v>
      </c>
    </row>
    <row r="213" spans="1:11" ht="12.75">
      <c r="A213" s="90">
        <v>382</v>
      </c>
      <c r="B213" s="93" t="s">
        <v>102</v>
      </c>
      <c r="C213" s="96">
        <v>20</v>
      </c>
      <c r="D213" s="87">
        <v>0.6</v>
      </c>
      <c r="E213" s="87">
        <v>2.1</v>
      </c>
      <c r="F213" s="87">
        <v>10.2</v>
      </c>
      <c r="G213" s="83">
        <v>62</v>
      </c>
      <c r="H213" s="87">
        <v>0.01</v>
      </c>
      <c r="I213" s="87">
        <v>0.05</v>
      </c>
      <c r="J213" s="87">
        <v>3</v>
      </c>
      <c r="K213" s="87">
        <v>0.2</v>
      </c>
    </row>
    <row r="214" spans="1:11" ht="12.75">
      <c r="A214" s="91"/>
      <c r="B214" s="94"/>
      <c r="C214" s="97"/>
      <c r="D214" s="88"/>
      <c r="E214" s="88"/>
      <c r="F214" s="88"/>
      <c r="G214" s="84"/>
      <c r="H214" s="88"/>
      <c r="I214" s="88"/>
      <c r="J214" s="88"/>
      <c r="K214" s="88"/>
    </row>
    <row r="215" spans="1:11" ht="12.75">
      <c r="A215" s="92"/>
      <c r="B215" s="95"/>
      <c r="C215" s="98"/>
      <c r="D215" s="89"/>
      <c r="E215" s="89"/>
      <c r="F215" s="89"/>
      <c r="G215" s="85"/>
      <c r="H215" s="89"/>
      <c r="I215" s="89"/>
      <c r="J215" s="89"/>
      <c r="K215" s="89"/>
    </row>
    <row r="216" spans="1:11" ht="12.75">
      <c r="A216" s="6">
        <v>112</v>
      </c>
      <c r="B216" s="65" t="s">
        <v>55</v>
      </c>
      <c r="C216" s="6">
        <v>150</v>
      </c>
      <c r="D216" s="12">
        <v>0.6</v>
      </c>
      <c r="E216" s="12">
        <v>0.45</v>
      </c>
      <c r="F216" s="12">
        <v>15.45</v>
      </c>
      <c r="G216" s="12">
        <v>70.5</v>
      </c>
      <c r="H216" s="12">
        <v>0.03</v>
      </c>
      <c r="I216" s="12">
        <v>7.5</v>
      </c>
      <c r="J216" s="12">
        <v>28.5</v>
      </c>
      <c r="K216" s="12">
        <v>3.45</v>
      </c>
    </row>
    <row r="217" spans="1:11" ht="12.75">
      <c r="A217" s="2"/>
      <c r="B217" s="65" t="s">
        <v>14</v>
      </c>
      <c r="C217" s="2"/>
      <c r="D217" s="19">
        <f>SUM(D208:D216)</f>
        <v>8.819999999999999</v>
      </c>
      <c r="E217" s="19">
        <f aca="true" t="shared" si="33" ref="E217:K217">SUM(E208:E216)</f>
        <v>9.469999999999999</v>
      </c>
      <c r="F217" s="19">
        <f t="shared" si="33"/>
        <v>83.01</v>
      </c>
      <c r="G217" s="19">
        <f t="shared" si="33"/>
        <v>454.6</v>
      </c>
      <c r="H217" s="19">
        <f t="shared" si="33"/>
        <v>0.15</v>
      </c>
      <c r="I217" s="19">
        <f t="shared" si="33"/>
        <v>8.91</v>
      </c>
      <c r="J217" s="19">
        <f t="shared" si="33"/>
        <v>178.6</v>
      </c>
      <c r="K217" s="19">
        <f t="shared" si="33"/>
        <v>4.83</v>
      </c>
    </row>
    <row r="218" spans="2:6" ht="12.75">
      <c r="B218" s="64" t="s">
        <v>22</v>
      </c>
      <c r="C218" s="22"/>
      <c r="D218" s="12"/>
      <c r="E218" s="12"/>
      <c r="F218" s="12"/>
    </row>
    <row r="219" spans="1:11" ht="25.5">
      <c r="A219" s="15" t="s">
        <v>72</v>
      </c>
      <c r="B219" s="65" t="s">
        <v>58</v>
      </c>
      <c r="C219" s="15">
        <v>50</v>
      </c>
      <c r="D219" s="12">
        <v>3.13</v>
      </c>
      <c r="E219" s="12">
        <v>3.29</v>
      </c>
      <c r="F219" s="12">
        <v>6.99</v>
      </c>
      <c r="G219" s="12">
        <v>77.88</v>
      </c>
      <c r="H219" s="12">
        <v>0.03</v>
      </c>
      <c r="I219" s="12">
        <v>17.3</v>
      </c>
      <c r="J219" s="12">
        <v>42.93</v>
      </c>
      <c r="K219" s="12">
        <v>0.88</v>
      </c>
    </row>
    <row r="220" spans="1:11" ht="12.75">
      <c r="A220" s="15">
        <v>48</v>
      </c>
      <c r="B220" s="65" t="s">
        <v>46</v>
      </c>
      <c r="C220" s="15">
        <v>200</v>
      </c>
      <c r="D220" s="12">
        <v>1.76</v>
      </c>
      <c r="E220" s="12">
        <v>2.36</v>
      </c>
      <c r="F220" s="12">
        <v>11.76</v>
      </c>
      <c r="G220" s="12">
        <v>75.4</v>
      </c>
      <c r="H220" s="12">
        <v>0.01</v>
      </c>
      <c r="I220" s="12">
        <v>8.86</v>
      </c>
      <c r="J220" s="12">
        <v>13</v>
      </c>
      <c r="K220" s="12">
        <v>0.88</v>
      </c>
    </row>
    <row r="221" spans="1:11" ht="12.75">
      <c r="A221" s="15">
        <v>208</v>
      </c>
      <c r="B221" s="75" t="s">
        <v>103</v>
      </c>
      <c r="C221" s="45">
        <v>75</v>
      </c>
      <c r="D221" s="46">
        <v>12.48</v>
      </c>
      <c r="E221" s="46">
        <v>22.44</v>
      </c>
      <c r="F221" s="46">
        <v>0.24</v>
      </c>
      <c r="G221" s="46">
        <v>253.2</v>
      </c>
      <c r="H221" s="46">
        <v>0.26</v>
      </c>
      <c r="I221" s="46">
        <v>0</v>
      </c>
      <c r="J221" s="46">
        <v>37.2</v>
      </c>
      <c r="K221" s="46">
        <v>1.92</v>
      </c>
    </row>
    <row r="222" spans="1:11" ht="12.75">
      <c r="A222" s="15">
        <v>227</v>
      </c>
      <c r="B222" s="65" t="s">
        <v>48</v>
      </c>
      <c r="C222" s="6">
        <v>150</v>
      </c>
      <c r="D222" s="12">
        <v>7.54</v>
      </c>
      <c r="E222" s="12">
        <v>0.9</v>
      </c>
      <c r="F222" s="12">
        <v>38.72</v>
      </c>
      <c r="G222" s="12">
        <v>193.2</v>
      </c>
      <c r="H222" s="12">
        <v>0.08</v>
      </c>
      <c r="I222" s="12">
        <v>0.03</v>
      </c>
      <c r="J222" s="12">
        <v>7.6</v>
      </c>
      <c r="K222" s="12">
        <v>1.04</v>
      </c>
    </row>
    <row r="223" spans="1:11" ht="12.75">
      <c r="A223" s="15">
        <v>108</v>
      </c>
      <c r="B223" s="65" t="s">
        <v>13</v>
      </c>
      <c r="C223" s="15">
        <v>20</v>
      </c>
      <c r="D223" s="12">
        <v>4.96</v>
      </c>
      <c r="E223" s="12">
        <v>0.52</v>
      </c>
      <c r="F223" s="12">
        <v>31.98</v>
      </c>
      <c r="G223" s="12">
        <v>152.75</v>
      </c>
      <c r="H223" s="12">
        <v>0.07</v>
      </c>
      <c r="I223" s="12">
        <v>0</v>
      </c>
      <c r="J223" s="12">
        <v>13</v>
      </c>
      <c r="K223" s="12">
        <v>0.72</v>
      </c>
    </row>
    <row r="224" spans="1:11" ht="12.75">
      <c r="A224" s="15">
        <v>109</v>
      </c>
      <c r="B224" s="65" t="s">
        <v>16</v>
      </c>
      <c r="C224" s="6">
        <v>30</v>
      </c>
      <c r="D224" s="12">
        <v>4.62</v>
      </c>
      <c r="E224" s="12">
        <v>0.84</v>
      </c>
      <c r="F224" s="12">
        <v>23.38</v>
      </c>
      <c r="G224" s="12">
        <v>121.8</v>
      </c>
      <c r="H224" s="12">
        <v>0.126</v>
      </c>
      <c r="I224" s="12">
        <v>0</v>
      </c>
      <c r="J224" s="12">
        <v>24.5</v>
      </c>
      <c r="K224" s="12">
        <v>2.73</v>
      </c>
    </row>
    <row r="225" spans="1:11" ht="12.75">
      <c r="A225" s="52">
        <v>283</v>
      </c>
      <c r="B225" s="67" t="s">
        <v>61</v>
      </c>
      <c r="C225" s="52">
        <v>200</v>
      </c>
      <c r="D225" s="25">
        <v>0.56</v>
      </c>
      <c r="E225" s="25">
        <v>0</v>
      </c>
      <c r="F225" s="25">
        <v>27.89</v>
      </c>
      <c r="G225" s="25">
        <v>113.79</v>
      </c>
      <c r="H225" s="25">
        <v>0</v>
      </c>
      <c r="I225" s="25">
        <v>0.8</v>
      </c>
      <c r="J225" s="25">
        <v>10</v>
      </c>
      <c r="K225" s="25">
        <v>0.6</v>
      </c>
    </row>
    <row r="226" spans="1:11" ht="12.75">
      <c r="A226" s="2"/>
      <c r="B226" s="65" t="s">
        <v>17</v>
      </c>
      <c r="C226" s="2"/>
      <c r="D226" s="19">
        <f>SUM(D219:D225)</f>
        <v>35.050000000000004</v>
      </c>
      <c r="E226" s="19">
        <f aca="true" t="shared" si="34" ref="E226:K226">SUM(E219:E225)</f>
        <v>30.35</v>
      </c>
      <c r="F226" s="19">
        <f t="shared" si="34"/>
        <v>140.95999999999998</v>
      </c>
      <c r="G226" s="19">
        <f t="shared" si="34"/>
        <v>988.02</v>
      </c>
      <c r="H226" s="19">
        <f t="shared" si="34"/>
        <v>0.5760000000000001</v>
      </c>
      <c r="I226" s="19">
        <f t="shared" si="34"/>
        <v>26.990000000000002</v>
      </c>
      <c r="J226" s="19">
        <f t="shared" si="34"/>
        <v>148.23</v>
      </c>
      <c r="K226" s="19">
        <f t="shared" si="34"/>
        <v>8.77</v>
      </c>
    </row>
    <row r="227" spans="1:11" ht="12.75">
      <c r="A227" s="2"/>
      <c r="B227" s="71" t="s">
        <v>66</v>
      </c>
      <c r="C227" s="2"/>
      <c r="D227" s="19"/>
      <c r="E227" s="19"/>
      <c r="F227" s="19"/>
      <c r="G227" s="19"/>
      <c r="H227" s="19"/>
      <c r="I227" s="19"/>
      <c r="J227" s="19"/>
      <c r="K227" s="19"/>
    </row>
    <row r="228" spans="1:11" ht="12.75">
      <c r="A228" s="13">
        <v>293</v>
      </c>
      <c r="B228" s="65" t="s">
        <v>20</v>
      </c>
      <c r="C228" s="15">
        <v>200</v>
      </c>
      <c r="D228" s="12">
        <v>2</v>
      </c>
      <c r="E228" s="12">
        <v>0.2</v>
      </c>
      <c r="F228" s="12">
        <v>5.8</v>
      </c>
      <c r="G228" s="12">
        <v>36</v>
      </c>
      <c r="H228" s="12">
        <v>0.04</v>
      </c>
      <c r="I228" s="12">
        <v>8</v>
      </c>
      <c r="J228" s="12">
        <v>40</v>
      </c>
      <c r="K228" s="12">
        <v>0.4</v>
      </c>
    </row>
    <row r="229" spans="1:11" ht="12.75">
      <c r="A229" s="2"/>
      <c r="B229" s="65" t="s">
        <v>54</v>
      </c>
      <c r="C229" s="2">
        <v>50</v>
      </c>
      <c r="D229" s="57">
        <v>4.96</v>
      </c>
      <c r="E229" s="57">
        <v>6.47</v>
      </c>
      <c r="F229" s="57">
        <v>49.5</v>
      </c>
      <c r="G229" s="57">
        <v>275.22</v>
      </c>
      <c r="H229" s="57">
        <v>0.05</v>
      </c>
      <c r="I229" s="57">
        <v>0</v>
      </c>
      <c r="J229" s="57">
        <v>19.14</v>
      </c>
      <c r="K229" s="57">
        <v>1.39</v>
      </c>
    </row>
    <row r="230" spans="1:11" ht="12.75">
      <c r="A230" s="2"/>
      <c r="B230" s="65" t="s">
        <v>69</v>
      </c>
      <c r="C230" s="2"/>
      <c r="D230" s="59">
        <f aca="true" t="shared" si="35" ref="D230:K230">SUM(D228:D229)</f>
        <v>6.96</v>
      </c>
      <c r="E230" s="59">
        <f t="shared" si="35"/>
        <v>6.67</v>
      </c>
      <c r="F230" s="59">
        <f t="shared" si="35"/>
        <v>55.3</v>
      </c>
      <c r="G230" s="19">
        <f t="shared" si="35"/>
        <v>311.22</v>
      </c>
      <c r="H230" s="59">
        <f t="shared" si="35"/>
        <v>0.09</v>
      </c>
      <c r="I230" s="59">
        <f t="shared" si="35"/>
        <v>8</v>
      </c>
      <c r="J230" s="59">
        <f t="shared" si="35"/>
        <v>59.14</v>
      </c>
      <c r="K230" s="59">
        <f t="shared" si="35"/>
        <v>1.79</v>
      </c>
    </row>
    <row r="231" spans="1:11" ht="12.75">
      <c r="A231" s="2"/>
      <c r="B231" s="65" t="s">
        <v>18</v>
      </c>
      <c r="C231" s="2"/>
      <c r="D231" s="20">
        <f aca="true" t="shared" si="36" ref="D231:K231">SUM(D230+D226+D217)</f>
        <v>50.830000000000005</v>
      </c>
      <c r="E231" s="20">
        <f t="shared" si="36"/>
        <v>46.49</v>
      </c>
      <c r="F231" s="20">
        <f t="shared" si="36"/>
        <v>279.27</v>
      </c>
      <c r="G231" s="20">
        <f t="shared" si="36"/>
        <v>1753.8400000000001</v>
      </c>
      <c r="H231" s="20">
        <f t="shared" si="36"/>
        <v>0.8160000000000001</v>
      </c>
      <c r="I231" s="20">
        <f t="shared" si="36"/>
        <v>43.900000000000006</v>
      </c>
      <c r="J231" s="20">
        <f t="shared" si="36"/>
        <v>385.97</v>
      </c>
      <c r="K231" s="20">
        <f t="shared" si="36"/>
        <v>15.389999999999999</v>
      </c>
    </row>
    <row r="232" spans="1:11" ht="12.75">
      <c r="A232" s="6"/>
      <c r="B232" s="63" t="s">
        <v>106</v>
      </c>
      <c r="C232" s="7"/>
      <c r="D232" s="8"/>
      <c r="E232" s="8"/>
      <c r="F232" s="8"/>
      <c r="G232" s="9"/>
      <c r="H232" s="8"/>
      <c r="I232" s="8"/>
      <c r="J232" s="8"/>
      <c r="K232" s="8"/>
    </row>
    <row r="233" spans="1:6" ht="12.75">
      <c r="A233" s="6"/>
      <c r="B233" s="64" t="s">
        <v>12</v>
      </c>
      <c r="C233" s="11"/>
      <c r="D233" s="12"/>
      <c r="E233" s="12"/>
      <c r="F233" s="12"/>
    </row>
    <row r="234" spans="1:11" ht="12.75">
      <c r="A234" s="13">
        <v>112</v>
      </c>
      <c r="B234" s="14" t="s">
        <v>108</v>
      </c>
      <c r="C234" s="14">
        <v>200</v>
      </c>
      <c r="D234" s="12">
        <v>5.24</v>
      </c>
      <c r="E234" s="12">
        <v>6.68</v>
      </c>
      <c r="F234" s="12">
        <v>27.6</v>
      </c>
      <c r="G234" s="12">
        <v>191.6</v>
      </c>
      <c r="H234" s="12">
        <v>0.08</v>
      </c>
      <c r="I234" s="12">
        <v>1.3</v>
      </c>
      <c r="J234" s="12">
        <v>130.1</v>
      </c>
      <c r="K234" s="12">
        <v>0.4</v>
      </c>
    </row>
    <row r="235" spans="1:11" ht="12.75">
      <c r="A235" s="15" t="s">
        <v>77</v>
      </c>
      <c r="B235" s="6" t="s">
        <v>60</v>
      </c>
      <c r="C235" s="15">
        <v>200</v>
      </c>
      <c r="D235" s="12">
        <v>2.6</v>
      </c>
      <c r="E235" s="12">
        <v>3.2</v>
      </c>
      <c r="F235" s="12">
        <v>19</v>
      </c>
      <c r="G235" s="12">
        <v>115</v>
      </c>
      <c r="H235" s="12">
        <v>0.02</v>
      </c>
      <c r="I235" s="12">
        <v>0.02</v>
      </c>
      <c r="J235" s="12">
        <v>105</v>
      </c>
      <c r="K235" s="12">
        <v>0.07</v>
      </c>
    </row>
    <row r="236" spans="1:11" ht="12.75">
      <c r="A236" s="13"/>
      <c r="B236" s="62" t="s">
        <v>13</v>
      </c>
      <c r="C236" s="16">
        <v>20</v>
      </c>
      <c r="D236" s="12">
        <v>1.52</v>
      </c>
      <c r="E236" s="12">
        <v>0.16</v>
      </c>
      <c r="F236" s="12">
        <v>9.84</v>
      </c>
      <c r="G236" s="12">
        <v>47</v>
      </c>
      <c r="H236" s="12">
        <v>0.02</v>
      </c>
      <c r="I236" s="12">
        <v>0</v>
      </c>
      <c r="J236" s="12">
        <v>4</v>
      </c>
      <c r="K236" s="12">
        <v>0.22</v>
      </c>
    </row>
    <row r="237" spans="1:11" ht="12.75">
      <c r="A237" s="13">
        <v>377</v>
      </c>
      <c r="B237" s="62" t="s">
        <v>52</v>
      </c>
      <c r="C237" s="16">
        <v>35</v>
      </c>
      <c r="D237" s="12">
        <v>6.7</v>
      </c>
      <c r="E237" s="12">
        <v>9.5</v>
      </c>
      <c r="F237" s="12">
        <v>9.9</v>
      </c>
      <c r="G237" s="12">
        <v>153</v>
      </c>
      <c r="H237" s="12">
        <v>0.03</v>
      </c>
      <c r="I237" s="12">
        <v>0.1</v>
      </c>
      <c r="J237" s="12">
        <v>185</v>
      </c>
      <c r="K237" s="12">
        <v>0.4</v>
      </c>
    </row>
    <row r="238" spans="1:11" ht="12.75">
      <c r="A238" s="2"/>
      <c r="B238" s="65" t="s">
        <v>78</v>
      </c>
      <c r="C238" s="2"/>
      <c r="D238" s="19">
        <f aca="true" t="shared" si="37" ref="D238:K238">SUM(D234:D237)</f>
        <v>16.06</v>
      </c>
      <c r="E238" s="19">
        <f t="shared" si="37"/>
        <v>19.54</v>
      </c>
      <c r="F238" s="19">
        <f t="shared" si="37"/>
        <v>66.34</v>
      </c>
      <c r="G238" s="19">
        <f t="shared" si="37"/>
        <v>506.6</v>
      </c>
      <c r="H238" s="19">
        <f t="shared" si="37"/>
        <v>0.15000000000000002</v>
      </c>
      <c r="I238" s="19">
        <f t="shared" si="37"/>
        <v>1.4200000000000002</v>
      </c>
      <c r="J238" s="19">
        <f t="shared" si="37"/>
        <v>424.1</v>
      </c>
      <c r="K238" s="19">
        <f t="shared" si="37"/>
        <v>1.09</v>
      </c>
    </row>
    <row r="239" spans="1:6" ht="12.75">
      <c r="A239" s="6"/>
      <c r="B239" s="64" t="s">
        <v>15</v>
      </c>
      <c r="C239" s="11"/>
      <c r="D239" s="12"/>
      <c r="E239" s="12"/>
      <c r="F239" s="12"/>
    </row>
    <row r="240" spans="2:11" ht="12.75">
      <c r="B240" s="65" t="s">
        <v>109</v>
      </c>
      <c r="C240" s="52">
        <v>50</v>
      </c>
      <c r="D240" s="12">
        <v>0.66</v>
      </c>
      <c r="E240" s="12">
        <v>0.12</v>
      </c>
      <c r="F240" s="12">
        <v>2.28</v>
      </c>
      <c r="G240" s="12">
        <v>14.4</v>
      </c>
      <c r="H240" s="12">
        <v>0.012</v>
      </c>
      <c r="I240" s="12">
        <v>15</v>
      </c>
      <c r="J240" s="12">
        <v>8.4</v>
      </c>
      <c r="K240" s="12">
        <v>0.54</v>
      </c>
    </row>
    <row r="241" spans="1:11" ht="12.75">
      <c r="A241" s="15">
        <v>46</v>
      </c>
      <c r="B241" s="65" t="s">
        <v>117</v>
      </c>
      <c r="C241" s="15">
        <v>200</v>
      </c>
      <c r="D241" s="12">
        <v>2.3</v>
      </c>
      <c r="E241" s="12">
        <v>4.25</v>
      </c>
      <c r="F241" s="12">
        <v>15.13</v>
      </c>
      <c r="G241" s="12">
        <v>108</v>
      </c>
      <c r="H241" s="12">
        <v>0.2</v>
      </c>
      <c r="I241" s="12">
        <v>8.68</v>
      </c>
      <c r="J241" s="12">
        <v>41.5</v>
      </c>
      <c r="K241" s="12">
        <v>1.8</v>
      </c>
    </row>
    <row r="242" spans="1:11" ht="12.75">
      <c r="A242" s="15">
        <v>164</v>
      </c>
      <c r="B242" s="65" t="s">
        <v>110</v>
      </c>
      <c r="C242" s="15">
        <v>100</v>
      </c>
      <c r="D242" s="12">
        <v>17.65</v>
      </c>
      <c r="E242" s="12">
        <v>17.12</v>
      </c>
      <c r="F242" s="12">
        <v>12.8</v>
      </c>
      <c r="G242" s="25">
        <v>291.43</v>
      </c>
      <c r="H242" s="12">
        <v>0.08</v>
      </c>
      <c r="I242" s="12">
        <v>1.71</v>
      </c>
      <c r="J242" s="12">
        <v>39.43</v>
      </c>
      <c r="K242" s="12">
        <v>2.56</v>
      </c>
    </row>
    <row r="243" spans="1:11" ht="12.75">
      <c r="A243" s="15">
        <v>219</v>
      </c>
      <c r="B243" s="65" t="s">
        <v>90</v>
      </c>
      <c r="C243" s="15">
        <v>150</v>
      </c>
      <c r="D243" s="12">
        <v>5.1</v>
      </c>
      <c r="E243" s="12">
        <v>3.5</v>
      </c>
      <c r="F243" s="12">
        <v>26</v>
      </c>
      <c r="G243" s="12">
        <v>156</v>
      </c>
      <c r="H243" s="12">
        <v>0.06</v>
      </c>
      <c r="I243" s="12">
        <v>3.2</v>
      </c>
      <c r="J243" s="12">
        <v>19.7</v>
      </c>
      <c r="K243" s="12">
        <v>1.21</v>
      </c>
    </row>
    <row r="244" spans="1:11" ht="12.75">
      <c r="A244" s="15">
        <v>300</v>
      </c>
      <c r="B244" s="65" t="s">
        <v>44</v>
      </c>
      <c r="C244" s="15">
        <v>200</v>
      </c>
      <c r="D244" s="12">
        <v>0.11</v>
      </c>
      <c r="E244" s="12">
        <v>0.11</v>
      </c>
      <c r="F244" s="12">
        <v>13.6</v>
      </c>
      <c r="G244" s="12">
        <v>56.2</v>
      </c>
      <c r="H244" s="12">
        <v>0.01</v>
      </c>
      <c r="I244" s="12">
        <v>10.74</v>
      </c>
      <c r="J244" s="12">
        <v>6.8</v>
      </c>
      <c r="K244" s="12">
        <v>0.45</v>
      </c>
    </row>
    <row r="245" spans="1:11" ht="12.75">
      <c r="A245" s="15">
        <v>108</v>
      </c>
      <c r="B245" s="65" t="s">
        <v>13</v>
      </c>
      <c r="C245" s="15">
        <v>20</v>
      </c>
      <c r="D245" s="12">
        <v>1.52</v>
      </c>
      <c r="E245" s="12">
        <v>0.16</v>
      </c>
      <c r="F245" s="12">
        <v>9.84</v>
      </c>
      <c r="G245" s="12">
        <v>47</v>
      </c>
      <c r="H245" s="12">
        <v>0.022</v>
      </c>
      <c r="I245" s="12">
        <v>0</v>
      </c>
      <c r="J245" s="12">
        <v>4</v>
      </c>
      <c r="K245" s="12">
        <v>0.22</v>
      </c>
    </row>
    <row r="246" spans="1:11" ht="12.75">
      <c r="A246" s="15">
        <v>109</v>
      </c>
      <c r="B246" s="65" t="s">
        <v>16</v>
      </c>
      <c r="C246" s="6">
        <v>30</v>
      </c>
      <c r="D246" s="12">
        <v>1.98</v>
      </c>
      <c r="E246" s="12">
        <v>0.36</v>
      </c>
      <c r="F246" s="12">
        <v>10.02</v>
      </c>
      <c r="G246" s="12">
        <v>52.2</v>
      </c>
      <c r="H246" s="12">
        <v>0.54</v>
      </c>
      <c r="I246" s="12">
        <v>0</v>
      </c>
      <c r="J246" s="12">
        <v>10.56</v>
      </c>
      <c r="K246" s="12">
        <v>1.176</v>
      </c>
    </row>
    <row r="247" spans="1:11" ht="12.75">
      <c r="A247" s="90">
        <v>503</v>
      </c>
      <c r="B247" s="102" t="s">
        <v>83</v>
      </c>
      <c r="C247" s="99">
        <v>50</v>
      </c>
      <c r="D247" s="83">
        <v>2.95</v>
      </c>
      <c r="E247" s="83">
        <v>2.35</v>
      </c>
      <c r="F247" s="83">
        <v>37.5</v>
      </c>
      <c r="G247" s="83">
        <v>183</v>
      </c>
      <c r="H247" s="83">
        <v>0.04</v>
      </c>
      <c r="I247" s="83"/>
      <c r="J247" s="83">
        <v>5.5</v>
      </c>
      <c r="K247" s="83">
        <v>0.4</v>
      </c>
    </row>
    <row r="248" spans="1:11" ht="12.75">
      <c r="A248" s="91"/>
      <c r="B248" s="103"/>
      <c r="C248" s="100"/>
      <c r="D248" s="84"/>
      <c r="E248" s="84"/>
      <c r="F248" s="84"/>
      <c r="G248" s="84"/>
      <c r="H248" s="84"/>
      <c r="I248" s="84"/>
      <c r="J248" s="84"/>
      <c r="K248" s="84"/>
    </row>
    <row r="249" spans="1:11" ht="12.75">
      <c r="A249" s="92"/>
      <c r="B249" s="104"/>
      <c r="C249" s="101"/>
      <c r="D249" s="85"/>
      <c r="E249" s="85"/>
      <c r="F249" s="85"/>
      <c r="G249" s="85"/>
      <c r="H249" s="85"/>
      <c r="I249" s="85"/>
      <c r="J249" s="85"/>
      <c r="K249" s="85"/>
    </row>
    <row r="250" spans="1:11" ht="12.75">
      <c r="A250" s="2"/>
      <c r="B250" s="65" t="s">
        <v>17</v>
      </c>
      <c r="C250" s="2"/>
      <c r="D250" s="19">
        <f aca="true" t="shared" si="38" ref="D250:K250">SUM(D240:D249)</f>
        <v>32.27</v>
      </c>
      <c r="E250" s="19">
        <f t="shared" si="38"/>
        <v>27.970000000000002</v>
      </c>
      <c r="F250" s="19">
        <f t="shared" si="38"/>
        <v>127.17</v>
      </c>
      <c r="G250" s="19">
        <f t="shared" si="38"/>
        <v>908.2300000000001</v>
      </c>
      <c r="H250" s="19">
        <f t="shared" si="38"/>
        <v>0.9640000000000002</v>
      </c>
      <c r="I250" s="19">
        <f t="shared" si="38"/>
        <v>39.33</v>
      </c>
      <c r="J250" s="19">
        <f t="shared" si="38"/>
        <v>135.89</v>
      </c>
      <c r="K250" s="19">
        <f t="shared" si="38"/>
        <v>8.356</v>
      </c>
    </row>
    <row r="251" spans="1:11" ht="12.75">
      <c r="A251" s="48"/>
      <c r="B251" s="66" t="s">
        <v>66</v>
      </c>
      <c r="C251" s="50"/>
      <c r="D251" s="49"/>
      <c r="E251" s="49"/>
      <c r="F251" s="49"/>
      <c r="G251" s="49"/>
      <c r="H251" s="49"/>
      <c r="I251" s="49"/>
      <c r="J251" s="49"/>
      <c r="K251" s="49"/>
    </row>
    <row r="252" spans="1:11" ht="12.75">
      <c r="A252" s="15">
        <v>321</v>
      </c>
      <c r="B252" s="65" t="s">
        <v>129</v>
      </c>
      <c r="C252" s="15">
        <v>40</v>
      </c>
      <c r="D252" s="12">
        <v>4.49</v>
      </c>
      <c r="E252" s="12">
        <v>11.36</v>
      </c>
      <c r="F252" s="12">
        <v>37.52</v>
      </c>
      <c r="G252" s="12">
        <v>144.24</v>
      </c>
      <c r="H252" s="12">
        <v>0.04</v>
      </c>
      <c r="I252" s="12">
        <v>0</v>
      </c>
      <c r="J252" s="12">
        <v>14.4</v>
      </c>
      <c r="K252" s="12">
        <v>1.35</v>
      </c>
    </row>
    <row r="253" spans="1:11" ht="12.75">
      <c r="A253" s="13">
        <v>293</v>
      </c>
      <c r="B253" s="65" t="s">
        <v>20</v>
      </c>
      <c r="C253" s="15">
        <v>200</v>
      </c>
      <c r="D253" s="12">
        <v>2</v>
      </c>
      <c r="E253" s="12">
        <v>0.2</v>
      </c>
      <c r="F253" s="12">
        <v>5.8</v>
      </c>
      <c r="G253" s="12">
        <v>36</v>
      </c>
      <c r="H253" s="12">
        <v>0.02</v>
      </c>
      <c r="I253" s="12">
        <v>4</v>
      </c>
      <c r="J253" s="12">
        <v>14</v>
      </c>
      <c r="K253" s="12">
        <v>2.8</v>
      </c>
    </row>
    <row r="254" spans="1:11" ht="12.75">
      <c r="A254" s="2"/>
      <c r="B254" s="65" t="s">
        <v>17</v>
      </c>
      <c r="C254" s="2"/>
      <c r="D254" s="19">
        <f>SUM(D239:D253)</f>
        <v>71.03</v>
      </c>
      <c r="E254" s="19">
        <f>SUM(E239:E253)</f>
        <v>67.50000000000001</v>
      </c>
      <c r="F254" s="19">
        <f aca="true" t="shared" si="39" ref="F254:K254">SUM(F252:F253)</f>
        <v>43.32</v>
      </c>
      <c r="G254" s="19">
        <f t="shared" si="39"/>
        <v>180.24</v>
      </c>
      <c r="H254" s="19">
        <f t="shared" si="39"/>
        <v>0.06</v>
      </c>
      <c r="I254" s="19">
        <f t="shared" si="39"/>
        <v>4</v>
      </c>
      <c r="J254" s="19">
        <f t="shared" si="39"/>
        <v>28.4</v>
      </c>
      <c r="K254" s="19">
        <f t="shared" si="39"/>
        <v>4.15</v>
      </c>
    </row>
    <row r="255" spans="1:11" ht="12.75">
      <c r="A255" s="2"/>
      <c r="B255" s="65" t="s">
        <v>75</v>
      </c>
      <c r="C255" s="2"/>
      <c r="D255" s="20">
        <f aca="true" t="shared" si="40" ref="D255:K255">SUM(D254,D238,D250)</f>
        <v>119.36000000000001</v>
      </c>
      <c r="E255" s="20">
        <f t="shared" si="40"/>
        <v>115.01000000000002</v>
      </c>
      <c r="F255" s="20">
        <f t="shared" si="40"/>
        <v>236.82999999999998</v>
      </c>
      <c r="G255" s="20">
        <f t="shared" si="40"/>
        <v>1595.0700000000002</v>
      </c>
      <c r="H255" s="20">
        <f t="shared" si="40"/>
        <v>1.1740000000000002</v>
      </c>
      <c r="I255" s="20">
        <f t="shared" si="40"/>
        <v>44.75</v>
      </c>
      <c r="J255" s="20">
        <f t="shared" si="40"/>
        <v>588.39</v>
      </c>
      <c r="K255" s="20">
        <f t="shared" si="40"/>
        <v>13.596</v>
      </c>
    </row>
    <row r="256" spans="1:11" ht="12.75">
      <c r="A256" s="6"/>
      <c r="B256" s="63" t="s">
        <v>107</v>
      </c>
      <c r="C256" s="7"/>
      <c r="D256" s="8"/>
      <c r="E256" s="8"/>
      <c r="F256" s="8"/>
      <c r="G256" s="8"/>
      <c r="H256" s="8"/>
      <c r="I256" s="8"/>
      <c r="J256" s="8"/>
      <c r="K256" s="8"/>
    </row>
    <row r="257" spans="2:6" ht="12.75">
      <c r="B257" s="64" t="s">
        <v>12</v>
      </c>
      <c r="C257" s="22"/>
      <c r="D257" s="12"/>
      <c r="E257" s="12"/>
      <c r="F257" s="12"/>
    </row>
    <row r="258" spans="1:11" ht="12.75">
      <c r="A258" s="15">
        <v>109</v>
      </c>
      <c r="B258" s="65" t="s">
        <v>71</v>
      </c>
      <c r="C258" s="15">
        <v>200</v>
      </c>
      <c r="D258" s="12">
        <v>7.16</v>
      </c>
      <c r="E258" s="12">
        <v>9.4</v>
      </c>
      <c r="F258" s="12">
        <v>28.8</v>
      </c>
      <c r="G258" s="12">
        <v>228.4</v>
      </c>
      <c r="H258" s="12">
        <v>0.17</v>
      </c>
      <c r="I258" s="12">
        <v>1.54</v>
      </c>
      <c r="J258" s="12">
        <v>156.8</v>
      </c>
      <c r="K258" s="12">
        <v>1.24</v>
      </c>
    </row>
    <row r="259" spans="1:11" ht="12.75">
      <c r="A259" s="15">
        <v>294</v>
      </c>
      <c r="B259" s="65" t="s">
        <v>42</v>
      </c>
      <c r="C259" s="15">
        <v>200</v>
      </c>
      <c r="D259" s="24">
        <v>1.5</v>
      </c>
      <c r="E259" s="24">
        <v>1.3</v>
      </c>
      <c r="F259" s="24">
        <v>15.9</v>
      </c>
      <c r="G259" s="12">
        <v>81</v>
      </c>
      <c r="H259" s="12">
        <v>0.04</v>
      </c>
      <c r="I259" s="12">
        <v>1.3</v>
      </c>
      <c r="J259" s="12">
        <v>127</v>
      </c>
      <c r="K259" s="12">
        <v>0.4</v>
      </c>
    </row>
    <row r="260" spans="2:11" ht="12.75">
      <c r="B260" s="65" t="s">
        <v>13</v>
      </c>
      <c r="C260" s="15">
        <v>40</v>
      </c>
      <c r="D260" s="12">
        <v>5.34</v>
      </c>
      <c r="E260" s="12">
        <v>0.56</v>
      </c>
      <c r="F260" s="12">
        <v>34.44</v>
      </c>
      <c r="G260" s="12">
        <v>164.5</v>
      </c>
      <c r="H260" s="12">
        <v>0.08</v>
      </c>
      <c r="I260" s="12">
        <v>0</v>
      </c>
      <c r="J260" s="12">
        <v>14</v>
      </c>
      <c r="K260" s="12">
        <v>0.77</v>
      </c>
    </row>
    <row r="261" spans="1:11" ht="12.75">
      <c r="A261" s="13">
        <v>380</v>
      </c>
      <c r="B261" s="62" t="s">
        <v>62</v>
      </c>
      <c r="C261" s="16">
        <v>10</v>
      </c>
      <c r="D261" s="12">
        <v>0.05</v>
      </c>
      <c r="E261" s="12">
        <v>8.25</v>
      </c>
      <c r="F261" s="12">
        <v>0.008</v>
      </c>
      <c r="G261" s="12">
        <v>74.8</v>
      </c>
      <c r="H261" s="12">
        <v>0</v>
      </c>
      <c r="I261" s="12">
        <v>0</v>
      </c>
      <c r="J261" s="12">
        <v>6</v>
      </c>
      <c r="K261" s="12">
        <v>0.1</v>
      </c>
    </row>
    <row r="262" spans="1:11" ht="12.75">
      <c r="A262" s="2"/>
      <c r="B262" s="65" t="s">
        <v>14</v>
      </c>
      <c r="C262" s="2"/>
      <c r="D262" s="19">
        <f aca="true" t="shared" si="41" ref="D262:K262">SUM(D258:D261)</f>
        <v>14.05</v>
      </c>
      <c r="E262" s="19">
        <f t="shared" si="41"/>
        <v>19.51</v>
      </c>
      <c r="F262" s="19">
        <f t="shared" si="41"/>
        <v>79.148</v>
      </c>
      <c r="G262" s="19">
        <f t="shared" si="41"/>
        <v>548.6999999999999</v>
      </c>
      <c r="H262" s="19">
        <f t="shared" si="41"/>
        <v>0.29000000000000004</v>
      </c>
      <c r="I262" s="19">
        <f t="shared" si="41"/>
        <v>2.84</v>
      </c>
      <c r="J262" s="19">
        <f t="shared" si="41"/>
        <v>303.8</v>
      </c>
      <c r="K262" s="19">
        <f t="shared" si="41"/>
        <v>2.5100000000000002</v>
      </c>
    </row>
    <row r="263" spans="2:6" ht="12.75">
      <c r="B263" s="64" t="s">
        <v>15</v>
      </c>
      <c r="C263" s="22"/>
      <c r="D263" s="12"/>
      <c r="E263" s="12"/>
      <c r="F263" s="12"/>
    </row>
    <row r="264" spans="1:11" ht="12.75">
      <c r="A264" s="23">
        <v>115</v>
      </c>
      <c r="B264" s="65" t="s">
        <v>137</v>
      </c>
      <c r="C264" s="23">
        <v>50</v>
      </c>
      <c r="D264" s="12">
        <v>5.3</v>
      </c>
      <c r="E264" s="12">
        <v>3.3</v>
      </c>
      <c r="F264" s="12">
        <v>37</v>
      </c>
      <c r="G264" s="12">
        <v>199.7</v>
      </c>
      <c r="H264" s="12">
        <v>0.1</v>
      </c>
      <c r="I264" s="12">
        <v>0</v>
      </c>
      <c r="J264" s="12">
        <v>15.8</v>
      </c>
      <c r="K264" s="12">
        <v>1.8</v>
      </c>
    </row>
    <row r="265" spans="1:11" ht="12.75">
      <c r="A265" s="15">
        <v>50</v>
      </c>
      <c r="B265" s="65" t="s">
        <v>36</v>
      </c>
      <c r="C265" s="15">
        <v>200</v>
      </c>
      <c r="D265" s="12">
        <v>7.38</v>
      </c>
      <c r="E265" s="12">
        <v>5.78</v>
      </c>
      <c r="F265" s="12">
        <v>12.84</v>
      </c>
      <c r="G265" s="12">
        <v>133</v>
      </c>
      <c r="H265" s="12">
        <v>0.08</v>
      </c>
      <c r="I265" s="12">
        <v>6.32</v>
      </c>
      <c r="J265" s="12">
        <v>51</v>
      </c>
      <c r="K265" s="12">
        <v>1</v>
      </c>
    </row>
    <row r="266" spans="1:11" ht="12.75">
      <c r="A266" s="15">
        <v>211</v>
      </c>
      <c r="B266" s="65" t="s">
        <v>111</v>
      </c>
      <c r="C266" s="15">
        <v>200</v>
      </c>
      <c r="D266" s="12">
        <v>13.7</v>
      </c>
      <c r="E266" s="12">
        <v>13.6</v>
      </c>
      <c r="F266" s="12">
        <v>32.4</v>
      </c>
      <c r="G266" s="12">
        <v>37.7</v>
      </c>
      <c r="H266" s="12">
        <v>0.02</v>
      </c>
      <c r="J266" s="12">
        <v>28.2</v>
      </c>
      <c r="K266" s="12">
        <v>1.1</v>
      </c>
    </row>
    <row r="267" spans="1:11" ht="12.75">
      <c r="A267" s="15">
        <v>108</v>
      </c>
      <c r="B267" s="65" t="s">
        <v>13</v>
      </c>
      <c r="C267" s="15">
        <v>20</v>
      </c>
      <c r="D267" s="12">
        <v>5.34</v>
      </c>
      <c r="E267" s="12">
        <v>0.56</v>
      </c>
      <c r="F267" s="12">
        <v>34.44</v>
      </c>
      <c r="G267" s="12">
        <v>164.5</v>
      </c>
      <c r="H267" s="12">
        <v>0.08</v>
      </c>
      <c r="I267" s="12">
        <v>0</v>
      </c>
      <c r="J267" s="12">
        <v>14</v>
      </c>
      <c r="K267" s="12">
        <v>0.77</v>
      </c>
    </row>
    <row r="268" spans="1:11" ht="12.75">
      <c r="A268" s="15">
        <v>109</v>
      </c>
      <c r="B268" s="65" t="s">
        <v>16</v>
      </c>
      <c r="C268" s="15">
        <v>30</v>
      </c>
      <c r="D268" s="12">
        <v>3.3</v>
      </c>
      <c r="E268" s="12">
        <v>0.6</v>
      </c>
      <c r="F268" s="12">
        <v>16.7</v>
      </c>
      <c r="G268" s="12">
        <v>87</v>
      </c>
      <c r="H268" s="12">
        <v>0.09</v>
      </c>
      <c r="I268" s="12">
        <v>0</v>
      </c>
      <c r="J268" s="12">
        <v>17.5</v>
      </c>
      <c r="K268" s="12">
        <v>1.95</v>
      </c>
    </row>
    <row r="269" spans="1:11" ht="12.75">
      <c r="A269" s="52">
        <v>512</v>
      </c>
      <c r="B269" s="67" t="s">
        <v>124</v>
      </c>
      <c r="C269" s="52">
        <v>200</v>
      </c>
      <c r="D269" s="25">
        <v>0.3</v>
      </c>
      <c r="E269" s="25">
        <v>0</v>
      </c>
      <c r="F269" s="25">
        <v>20.1</v>
      </c>
      <c r="G269" s="25">
        <v>81</v>
      </c>
      <c r="H269" s="25">
        <v>0</v>
      </c>
      <c r="I269" s="25">
        <v>0.8</v>
      </c>
      <c r="J269" s="25">
        <v>10</v>
      </c>
      <c r="K269" s="25">
        <v>0.6</v>
      </c>
    </row>
    <row r="270" spans="1:11" ht="12.75">
      <c r="A270" s="52"/>
      <c r="B270" s="67" t="s">
        <v>112</v>
      </c>
      <c r="C270" s="52">
        <v>150</v>
      </c>
      <c r="D270" s="25"/>
      <c r="E270" s="25"/>
      <c r="F270" s="25"/>
      <c r="G270" s="25"/>
      <c r="H270" s="25"/>
      <c r="I270" s="25"/>
      <c r="J270" s="25"/>
      <c r="K270" s="25"/>
    </row>
    <row r="271" spans="1:11" ht="12.75">
      <c r="A271" s="2"/>
      <c r="B271" s="68" t="s">
        <v>17</v>
      </c>
      <c r="C271" s="2"/>
      <c r="D271" s="19">
        <f aca="true" t="shared" si="42" ref="D271:K271">SUM(D264:D269)</f>
        <v>35.31999999999999</v>
      </c>
      <c r="E271" s="19">
        <f t="shared" si="42"/>
        <v>23.84</v>
      </c>
      <c r="F271" s="19">
        <f t="shared" si="42"/>
        <v>153.48</v>
      </c>
      <c r="G271" s="19">
        <f t="shared" si="42"/>
        <v>702.9</v>
      </c>
      <c r="H271" s="19">
        <f t="shared" si="42"/>
        <v>0.37</v>
      </c>
      <c r="I271" s="19">
        <f t="shared" si="42"/>
        <v>7.12</v>
      </c>
      <c r="J271" s="19">
        <f t="shared" si="42"/>
        <v>136.5</v>
      </c>
      <c r="K271" s="19">
        <f t="shared" si="42"/>
        <v>7.22</v>
      </c>
    </row>
    <row r="272" spans="1:11" ht="12.75">
      <c r="A272" s="52"/>
      <c r="B272" s="69" t="s">
        <v>66</v>
      </c>
      <c r="C272" s="52"/>
      <c r="D272" s="25"/>
      <c r="E272" s="25"/>
      <c r="F272" s="25"/>
      <c r="G272" s="25"/>
      <c r="H272" s="25"/>
      <c r="I272" s="25"/>
      <c r="J272" s="25"/>
      <c r="K272" s="25"/>
    </row>
    <row r="273" spans="1:11" ht="12.75">
      <c r="A273" s="15">
        <v>312</v>
      </c>
      <c r="B273" s="65" t="s">
        <v>128</v>
      </c>
      <c r="C273" s="15">
        <v>50</v>
      </c>
      <c r="D273" s="12">
        <v>4.37</v>
      </c>
      <c r="E273" s="12">
        <v>7.07</v>
      </c>
      <c r="F273" s="12">
        <v>36.8</v>
      </c>
      <c r="G273" s="12">
        <v>228.2</v>
      </c>
      <c r="H273" s="12">
        <v>0.04</v>
      </c>
      <c r="I273" s="12">
        <v>1.2</v>
      </c>
      <c r="J273" s="12">
        <v>5.5</v>
      </c>
      <c r="K273" s="12">
        <v>0.4</v>
      </c>
    </row>
    <row r="274" spans="1:11" ht="12.75">
      <c r="A274" s="15">
        <v>293</v>
      </c>
      <c r="B274" s="65" t="s">
        <v>82</v>
      </c>
      <c r="C274" s="15">
        <v>200</v>
      </c>
      <c r="D274" s="12">
        <v>2</v>
      </c>
      <c r="E274" s="12">
        <v>0.2</v>
      </c>
      <c r="F274" s="12">
        <v>5.8</v>
      </c>
      <c r="G274" s="12">
        <v>36</v>
      </c>
      <c r="H274" s="12">
        <v>0.05</v>
      </c>
      <c r="I274" s="12">
        <v>1.25</v>
      </c>
      <c r="J274" s="12">
        <v>11</v>
      </c>
      <c r="K274" s="12">
        <v>0.15</v>
      </c>
    </row>
    <row r="275" spans="1:11" ht="12.75">
      <c r="A275" s="2"/>
      <c r="B275" s="65" t="s">
        <v>67</v>
      </c>
      <c r="C275" s="2"/>
      <c r="D275" s="19">
        <f aca="true" t="shared" si="43" ref="D275:K275">SUM(D273:D274)</f>
        <v>6.37</v>
      </c>
      <c r="E275" s="19">
        <f t="shared" si="43"/>
        <v>7.2700000000000005</v>
      </c>
      <c r="F275" s="19">
        <f t="shared" si="43"/>
        <v>42.599999999999994</v>
      </c>
      <c r="G275" s="19">
        <f t="shared" si="43"/>
        <v>264.2</v>
      </c>
      <c r="H275" s="19">
        <f t="shared" si="43"/>
        <v>0.09</v>
      </c>
      <c r="I275" s="19">
        <f t="shared" si="43"/>
        <v>2.45</v>
      </c>
      <c r="J275" s="19">
        <f t="shared" si="43"/>
        <v>16.5</v>
      </c>
      <c r="K275" s="19">
        <f t="shared" si="43"/>
        <v>0.55</v>
      </c>
    </row>
    <row r="276" spans="1:11" ht="12.75">
      <c r="A276" s="2"/>
      <c r="B276" s="65" t="s">
        <v>18</v>
      </c>
      <c r="C276" s="2"/>
      <c r="D276" s="20">
        <f>SUM(D262,D271,D275)</f>
        <v>55.73999999999999</v>
      </c>
      <c r="E276" s="20">
        <f>SUM(E262,E271,E275)</f>
        <v>50.620000000000005</v>
      </c>
      <c r="F276" s="20">
        <f>SUM(F262,F271,F275)</f>
        <v>275.22799999999995</v>
      </c>
      <c r="G276" s="20">
        <f>SUM(G275+G271+G262)</f>
        <v>1515.7999999999997</v>
      </c>
      <c r="H276" s="20">
        <f>SUM(H262,H271,H275)</f>
        <v>0.75</v>
      </c>
      <c r="I276" s="20">
        <f>SUM(I262,I271,I275)</f>
        <v>12.41</v>
      </c>
      <c r="J276" s="20">
        <f>SUM(J262,J271,J275)</f>
        <v>456.8</v>
      </c>
      <c r="K276" s="20">
        <f>SUM(K262,K271,K275)</f>
        <v>10.280000000000001</v>
      </c>
    </row>
  </sheetData>
  <sheetProtection/>
  <mergeCells count="89">
    <mergeCell ref="A1:K1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A98:A99"/>
    <mergeCell ref="B98:B99"/>
    <mergeCell ref="C98:C99"/>
    <mergeCell ref="D98:D99"/>
    <mergeCell ref="E98:E99"/>
    <mergeCell ref="F98:F99"/>
    <mergeCell ref="G98:G99"/>
    <mergeCell ref="I98:I99"/>
    <mergeCell ref="J98:J99"/>
    <mergeCell ref="K98:K99"/>
    <mergeCell ref="A108:A110"/>
    <mergeCell ref="B108:B110"/>
    <mergeCell ref="C108:C110"/>
    <mergeCell ref="D108:D110"/>
    <mergeCell ref="E108:E110"/>
    <mergeCell ref="F108:F110"/>
    <mergeCell ref="A145:A147"/>
    <mergeCell ref="B145:B147"/>
    <mergeCell ref="C145:C147"/>
    <mergeCell ref="D145:D147"/>
    <mergeCell ref="E145:E147"/>
    <mergeCell ref="H98:H99"/>
    <mergeCell ref="K145:K147"/>
    <mergeCell ref="G108:G110"/>
    <mergeCell ref="H108:H110"/>
    <mergeCell ref="I108:I110"/>
    <mergeCell ref="J108:J110"/>
    <mergeCell ref="K108:K110"/>
    <mergeCell ref="F199:F201"/>
    <mergeCell ref="F145:F147"/>
    <mergeCell ref="G145:G147"/>
    <mergeCell ref="H145:H147"/>
    <mergeCell ref="I145:I147"/>
    <mergeCell ref="J145:J147"/>
    <mergeCell ref="A213:A215"/>
    <mergeCell ref="B213:B215"/>
    <mergeCell ref="C213:C215"/>
    <mergeCell ref="D213:D215"/>
    <mergeCell ref="E213:E215"/>
    <mergeCell ref="A199:A201"/>
    <mergeCell ref="B199:B201"/>
    <mergeCell ref="C199:C201"/>
    <mergeCell ref="D199:D201"/>
    <mergeCell ref="E199:E201"/>
    <mergeCell ref="K213:K215"/>
    <mergeCell ref="G199:G201"/>
    <mergeCell ref="H199:H201"/>
    <mergeCell ref="I199:I201"/>
    <mergeCell ref="J199:J201"/>
    <mergeCell ref="K199:K201"/>
    <mergeCell ref="F213:F215"/>
    <mergeCell ref="G213:G215"/>
    <mergeCell ref="H213:H215"/>
    <mergeCell ref="I213:I215"/>
    <mergeCell ref="J213:J215"/>
    <mergeCell ref="G247:G249"/>
    <mergeCell ref="H247:H249"/>
    <mergeCell ref="I247:I249"/>
    <mergeCell ref="J247:J249"/>
    <mergeCell ref="K247:K249"/>
    <mergeCell ref="A247:A249"/>
    <mergeCell ref="B247:B249"/>
    <mergeCell ref="C247:C249"/>
    <mergeCell ref="D247:D249"/>
    <mergeCell ref="E247:E249"/>
    <mergeCell ref="F247:F249"/>
  </mergeCells>
  <printOptions/>
  <pageMargins left="0.7480314960629921" right="0.7480314960629921" top="0.984251968503937" bottom="0.984251968503937" header="0.5118110236220472" footer="0.5118110236220472"/>
  <pageSetup orientation="landscape" paperSize="9" scale="95" r:id="rId1"/>
  <rowBreaks count="11" manualBreakCount="11">
    <brk id="26" max="255" man="1"/>
    <brk id="47" max="255" man="1"/>
    <brk id="70" max="255" man="1"/>
    <brk id="92" max="255" man="1"/>
    <brk id="116" max="255" man="1"/>
    <brk id="139" max="255" man="1"/>
    <brk id="162" max="255" man="1"/>
    <brk id="184" max="255" man="1"/>
    <brk id="207" max="255" man="1"/>
    <brk id="231" max="255" man="1"/>
    <brk id="2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Hewlett-Packard Company</cp:lastModifiedBy>
  <cp:lastPrinted>2023-10-09T04:48:51Z</cp:lastPrinted>
  <dcterms:created xsi:type="dcterms:W3CDTF">1996-10-08T23:32:33Z</dcterms:created>
  <dcterms:modified xsi:type="dcterms:W3CDTF">2023-10-12T06:28:05Z</dcterms:modified>
  <cp:category/>
  <cp:version/>
  <cp:contentType/>
  <cp:contentStatus/>
</cp:coreProperties>
</file>